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0.200\share\春闘\春闘アンケート\２０２６春闘アンケート\２０２６私学春闘要求調査（全国調査）\2026Excel集計\"/>
    </mc:Choice>
  </mc:AlternateContent>
  <xr:revisionPtr revIDLastSave="0" documentId="13_ncr:1_{E797384C-0836-4D0B-BDB5-793DF7AA95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" r:id="rId1"/>
    <sheet name="集計" sheetId="2" r:id="rId2"/>
    <sheet name="職種別集計" sheetId="5" r:id="rId3"/>
    <sheet name="%集計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3" l="1"/>
  <c r="F24" i="5" l="1"/>
  <c r="P24" i="5" l="1"/>
  <c r="M24" i="5"/>
  <c r="N24" i="5"/>
  <c r="L24" i="5"/>
  <c r="C24" i="5"/>
  <c r="D24" i="5"/>
  <c r="B24" i="5"/>
  <c r="C9" i="5" l="1"/>
  <c r="D9" i="5"/>
  <c r="E9" i="5"/>
  <c r="F9" i="5"/>
  <c r="G9" i="5"/>
  <c r="H9" i="5"/>
  <c r="I9" i="5"/>
  <c r="J9" i="5"/>
  <c r="K9" i="5"/>
  <c r="M9" i="5"/>
  <c r="N9" i="5"/>
  <c r="O9" i="5"/>
  <c r="P9" i="5"/>
  <c r="Q9" i="5"/>
  <c r="R9" i="5"/>
  <c r="S9" i="5"/>
  <c r="T9" i="5"/>
  <c r="U9" i="5"/>
  <c r="L9" i="5"/>
  <c r="B9" i="5"/>
  <c r="H13" i="3"/>
  <c r="M26" i="5" l="1"/>
  <c r="N26" i="5"/>
  <c r="O26" i="5"/>
  <c r="P26" i="5"/>
  <c r="Q26" i="5"/>
  <c r="R26" i="5"/>
  <c r="S26" i="5"/>
  <c r="T26" i="5"/>
  <c r="U26" i="5"/>
  <c r="L26" i="5"/>
  <c r="C26" i="5"/>
  <c r="D26" i="5"/>
  <c r="E26" i="5"/>
  <c r="F26" i="5"/>
  <c r="G26" i="5"/>
  <c r="H26" i="5"/>
  <c r="I26" i="5"/>
  <c r="J26" i="5"/>
  <c r="K26" i="5"/>
  <c r="B26" i="5"/>
  <c r="A28" i="5" l="1"/>
  <c r="L28" i="5"/>
  <c r="E6" i="2"/>
  <c r="E7" i="3" s="1"/>
  <c r="F6" i="2"/>
  <c r="F7" i="3" s="1"/>
  <c r="G6" i="2"/>
  <c r="H6" i="2"/>
  <c r="I6" i="2"/>
  <c r="J6" i="2"/>
  <c r="K6" i="2"/>
  <c r="E7" i="2"/>
  <c r="E8" i="3" s="1"/>
  <c r="F7" i="2"/>
  <c r="G7" i="2"/>
  <c r="H7" i="2"/>
  <c r="I7" i="2"/>
  <c r="J7" i="2"/>
  <c r="K7" i="2"/>
  <c r="E8" i="2"/>
  <c r="E9" i="3" s="1"/>
  <c r="F8" i="2"/>
  <c r="F9" i="3" s="1"/>
  <c r="G8" i="2"/>
  <c r="G9" i="3" s="1"/>
  <c r="H8" i="2"/>
  <c r="H9" i="3" s="1"/>
  <c r="I8" i="2"/>
  <c r="I9" i="3" s="1"/>
  <c r="J8" i="2"/>
  <c r="J9" i="3" s="1"/>
  <c r="F9" i="2"/>
  <c r="F10" i="3" s="1"/>
  <c r="E9" i="2"/>
  <c r="E10" i="3" s="1"/>
  <c r="E10" i="2"/>
  <c r="E11" i="2"/>
  <c r="E12" i="3" s="1"/>
  <c r="F11" i="2"/>
  <c r="F12" i="3" s="1"/>
  <c r="G11" i="2"/>
  <c r="G12" i="3" s="1"/>
  <c r="E12" i="2"/>
  <c r="E13" i="3" s="1"/>
  <c r="F12" i="2"/>
  <c r="F13" i="3" s="1"/>
  <c r="G12" i="2"/>
  <c r="G13" i="3" s="1"/>
  <c r="E13" i="2"/>
  <c r="E14" i="3" s="1"/>
  <c r="F13" i="2"/>
  <c r="F14" i="3" s="1"/>
  <c r="G13" i="2"/>
  <c r="G14" i="3" s="1"/>
  <c r="H13" i="2"/>
  <c r="H14" i="3" s="1"/>
  <c r="E14" i="2"/>
  <c r="E15" i="3" s="1"/>
  <c r="F14" i="2"/>
  <c r="F15" i="3" s="1"/>
  <c r="G14" i="2"/>
  <c r="G15" i="3" s="1"/>
  <c r="H14" i="2"/>
  <c r="H15" i="3" s="1"/>
  <c r="E20" i="2"/>
  <c r="E21" i="3" s="1"/>
  <c r="F20" i="2"/>
  <c r="F21" i="3" s="1"/>
  <c r="G20" i="2"/>
  <c r="G21" i="3" s="1"/>
  <c r="H20" i="2"/>
  <c r="H21" i="3" s="1"/>
  <c r="D23" i="2"/>
  <c r="D24" i="3" s="1"/>
  <c r="C23" i="2"/>
  <c r="C24" i="3" s="1"/>
  <c r="B23" i="2"/>
  <c r="B24" i="3" s="1"/>
  <c r="B3" i="2"/>
  <c r="B4" i="3" s="1"/>
  <c r="C3" i="2"/>
  <c r="C4" i="3" s="1"/>
  <c r="D3" i="2"/>
  <c r="D4" i="3" s="1"/>
  <c r="B4" i="2"/>
  <c r="B5" i="3" s="1"/>
  <c r="C4" i="2"/>
  <c r="C5" i="3" s="1"/>
  <c r="D4" i="2"/>
  <c r="D5" i="3" s="1"/>
  <c r="B5" i="2"/>
  <c r="B6" i="3" s="1"/>
  <c r="C5" i="2"/>
  <c r="C6" i="3" s="1"/>
  <c r="B6" i="2"/>
  <c r="B7" i="3" s="1"/>
  <c r="C6" i="2"/>
  <c r="C7" i="3" s="1"/>
  <c r="D6" i="2"/>
  <c r="D7" i="3" s="1"/>
  <c r="B7" i="2"/>
  <c r="B8" i="3" s="1"/>
  <c r="C7" i="2"/>
  <c r="C8" i="3" s="1"/>
  <c r="D7" i="2"/>
  <c r="D8" i="3" s="1"/>
  <c r="B8" i="2"/>
  <c r="B9" i="3" s="1"/>
  <c r="C8" i="2"/>
  <c r="C9" i="3" s="1"/>
  <c r="D8" i="2"/>
  <c r="D9" i="3" s="1"/>
  <c r="B9" i="2"/>
  <c r="B10" i="3" s="1"/>
  <c r="C9" i="2"/>
  <c r="C10" i="3" s="1"/>
  <c r="D9" i="2"/>
  <c r="D10" i="3" s="1"/>
  <c r="B10" i="2"/>
  <c r="B11" i="3" s="1"/>
  <c r="C10" i="2"/>
  <c r="C11" i="3" s="1"/>
  <c r="D10" i="2"/>
  <c r="D11" i="3" s="1"/>
  <c r="B11" i="2"/>
  <c r="B12" i="3" s="1"/>
  <c r="C11" i="2"/>
  <c r="C12" i="3" s="1"/>
  <c r="D11" i="2"/>
  <c r="D12" i="3" s="1"/>
  <c r="B12" i="2"/>
  <c r="B13" i="3" s="1"/>
  <c r="C12" i="2"/>
  <c r="C13" i="3" s="1"/>
  <c r="D12" i="2"/>
  <c r="D13" i="3" s="1"/>
  <c r="B13" i="2"/>
  <c r="B14" i="3" s="1"/>
  <c r="C13" i="2"/>
  <c r="C14" i="3" s="1"/>
  <c r="D13" i="2"/>
  <c r="D14" i="3" s="1"/>
  <c r="B14" i="2"/>
  <c r="B15" i="3" s="1"/>
  <c r="C14" i="2"/>
  <c r="C15" i="3" s="1"/>
  <c r="D14" i="2"/>
  <c r="D15" i="3" s="1"/>
  <c r="B15" i="2"/>
  <c r="B16" i="3" s="1"/>
  <c r="C15" i="2"/>
  <c r="C16" i="3" s="1"/>
  <c r="D15" i="2"/>
  <c r="D16" i="3" s="1"/>
  <c r="B16" i="2"/>
  <c r="B17" i="3" s="1"/>
  <c r="C16" i="2"/>
  <c r="C17" i="3" s="1"/>
  <c r="D16" i="2"/>
  <c r="D17" i="3" s="1"/>
  <c r="B17" i="2"/>
  <c r="B18" i="3" s="1"/>
  <c r="C17" i="2"/>
  <c r="C18" i="3" s="1"/>
  <c r="D17" i="2"/>
  <c r="D18" i="3" s="1"/>
  <c r="B18" i="2"/>
  <c r="B19" i="3" s="1"/>
  <c r="C18" i="2"/>
  <c r="C19" i="3" s="1"/>
  <c r="D18" i="2"/>
  <c r="D19" i="3" s="1"/>
  <c r="B19" i="2"/>
  <c r="B20" i="3" s="1"/>
  <c r="C19" i="2"/>
  <c r="C20" i="3" s="1"/>
  <c r="D19" i="2"/>
  <c r="D20" i="3" s="1"/>
  <c r="B20" i="2"/>
  <c r="B21" i="3" s="1"/>
  <c r="C20" i="2"/>
  <c r="C21" i="3" s="1"/>
  <c r="D20" i="2"/>
  <c r="D21" i="3" s="1"/>
  <c r="C2" i="2"/>
  <c r="C3" i="3" s="1"/>
  <c r="D2" i="2"/>
  <c r="D3" i="3" s="1"/>
  <c r="B2" i="2"/>
  <c r="B3" i="3" s="1"/>
  <c r="E2" i="2" l="1"/>
  <c r="F2" i="2"/>
  <c r="G2" i="2"/>
  <c r="H2" i="2"/>
  <c r="I2" i="2"/>
  <c r="J2" i="2"/>
  <c r="K2" i="2"/>
  <c r="E3" i="2"/>
  <c r="E4" i="3" s="1"/>
  <c r="F3" i="2"/>
  <c r="F4" i="3" s="1"/>
  <c r="G3" i="2"/>
  <c r="H3" i="2"/>
  <c r="I3" i="2"/>
  <c r="J3" i="2"/>
  <c r="K3" i="2"/>
  <c r="E4" i="2"/>
  <c r="E5" i="3" s="1"/>
  <c r="F4" i="2"/>
  <c r="F5" i="3" s="1"/>
  <c r="G4" i="2"/>
  <c r="G5" i="3" s="1"/>
  <c r="H4" i="2"/>
  <c r="H5" i="3" s="1"/>
  <c r="I4" i="2"/>
  <c r="I5" i="3" s="1"/>
  <c r="J4" i="2"/>
  <c r="J5" i="3" s="1"/>
  <c r="K4" i="2"/>
  <c r="K8" i="2"/>
  <c r="K9" i="3" s="1"/>
</calcChain>
</file>

<file path=xl/sharedStrings.xml><?xml version="1.0" encoding="utf-8"?>
<sst xmlns="http://schemas.openxmlformats.org/spreadsheetml/2006/main" count="305" uniqueCount="113">
  <si>
    <t>学校種類</t>
    <rPh sb="0" eb="2">
      <t>ガッコウ</t>
    </rPh>
    <rPh sb="2" eb="4">
      <t>シュルイ</t>
    </rPh>
    <phoneticPr fontId="1"/>
  </si>
  <si>
    <t>職種</t>
    <rPh sb="0" eb="2">
      <t>ショクシュ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</si>
  <si>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</si>
  <si>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</si>
  <si>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生活</t>
    <rPh sb="0" eb="2">
      <t>セイカツ</t>
    </rPh>
    <phoneticPr fontId="1"/>
  </si>
  <si>
    <t>前年比年収</t>
    <rPh sb="0" eb="3">
      <t>ゼンネンヒ</t>
    </rPh>
    <rPh sb="3" eb="5">
      <t>ネンシュウ</t>
    </rPh>
    <phoneticPr fontId="1"/>
  </si>
  <si>
    <t>ベア要求</t>
    <rPh sb="2" eb="4">
      <t>ヨウキュウ</t>
    </rPh>
    <phoneticPr fontId="1"/>
  </si>
  <si>
    <t>健康状態</t>
    <rPh sb="0" eb="2">
      <t>ケンコウ</t>
    </rPh>
    <rPh sb="2" eb="4">
      <t>ジョウタイ</t>
    </rPh>
    <phoneticPr fontId="1"/>
  </si>
  <si>
    <t>多忙化</t>
    <rPh sb="0" eb="3">
      <t>タボウカ</t>
    </rPh>
    <phoneticPr fontId="1"/>
  </si>
  <si>
    <t>平均時間外</t>
    <rPh sb="0" eb="2">
      <t>ヘイキン</t>
    </rPh>
    <rPh sb="2" eb="5">
      <t>ジカンガイ</t>
    </rPh>
    <phoneticPr fontId="1"/>
  </si>
  <si>
    <t>時間外日数</t>
    <rPh sb="0" eb="3">
      <t>ジカンガイ</t>
    </rPh>
    <rPh sb="3" eb="5">
      <t>ニッスウ</t>
    </rPh>
    <phoneticPr fontId="1"/>
  </si>
  <si>
    <t>持ち帰り日数</t>
    <rPh sb="0" eb="1">
      <t>モ</t>
    </rPh>
    <rPh sb="2" eb="3">
      <t>カエ</t>
    </rPh>
    <rPh sb="4" eb="6">
      <t>ニッスウ</t>
    </rPh>
    <phoneticPr fontId="1"/>
  </si>
  <si>
    <t>持ち時間数</t>
    <rPh sb="0" eb="1">
      <t>モ</t>
    </rPh>
    <rPh sb="2" eb="4">
      <t>ジカン</t>
    </rPh>
    <rPh sb="4" eb="5">
      <t>スウ</t>
    </rPh>
    <phoneticPr fontId="1"/>
  </si>
  <si>
    <t>教員増</t>
    <rPh sb="0" eb="2">
      <t>キョウイン</t>
    </rPh>
    <rPh sb="2" eb="3">
      <t>ゾウ</t>
    </rPh>
    <phoneticPr fontId="1"/>
  </si>
  <si>
    <t>持ち時間減</t>
    <rPh sb="0" eb="1">
      <t>モ</t>
    </rPh>
    <rPh sb="2" eb="4">
      <t>ジカン</t>
    </rPh>
    <rPh sb="4" eb="5">
      <t>ゲン</t>
    </rPh>
    <phoneticPr fontId="1"/>
  </si>
  <si>
    <t>学級定員削減</t>
    <rPh sb="0" eb="2">
      <t>ガッキュウ</t>
    </rPh>
    <rPh sb="2" eb="4">
      <t>テイイン</t>
    </rPh>
    <rPh sb="4" eb="6">
      <t>サクゲン</t>
    </rPh>
    <phoneticPr fontId="1"/>
  </si>
  <si>
    <t>有休代休整備</t>
    <rPh sb="0" eb="2">
      <t>ユウキュウ</t>
    </rPh>
    <rPh sb="2" eb="4">
      <t>ダイキュウ</t>
    </rPh>
    <rPh sb="4" eb="6">
      <t>セイビ</t>
    </rPh>
    <phoneticPr fontId="1"/>
  </si>
  <si>
    <t>超勤休勤規制</t>
    <rPh sb="0" eb="2">
      <t>チョウキン</t>
    </rPh>
    <rPh sb="2" eb="3">
      <t>キュウ</t>
    </rPh>
    <rPh sb="3" eb="4">
      <t>キン</t>
    </rPh>
    <rPh sb="4" eb="6">
      <t>キセイ</t>
    </rPh>
    <phoneticPr fontId="1"/>
  </si>
  <si>
    <t>将来不安</t>
    <rPh sb="0" eb="2">
      <t>ショウライ</t>
    </rPh>
    <rPh sb="2" eb="4">
      <t>フアン</t>
    </rPh>
    <phoneticPr fontId="1"/>
  </si>
  <si>
    <t>雇用不安</t>
    <rPh sb="0" eb="2">
      <t>コヨウ</t>
    </rPh>
    <rPh sb="2" eb="4">
      <t>フアン</t>
    </rPh>
    <phoneticPr fontId="1"/>
  </si>
  <si>
    <t>項目</t>
    <rPh sb="0" eb="2">
      <t>コウモク</t>
    </rPh>
    <phoneticPr fontId="1"/>
  </si>
  <si>
    <t>1中高</t>
    <rPh sb="1" eb="3">
      <t>チュウコウ</t>
    </rPh>
    <phoneticPr fontId="1"/>
  </si>
  <si>
    <t>2小学校</t>
    <rPh sb="1" eb="4">
      <t>ショウガッコウ</t>
    </rPh>
    <phoneticPr fontId="1"/>
  </si>
  <si>
    <t>3幼稚園</t>
    <rPh sb="1" eb="4">
      <t>ヨウチエン</t>
    </rPh>
    <phoneticPr fontId="1"/>
  </si>
  <si>
    <t>1教員</t>
    <rPh sb="1" eb="3">
      <t>キョウイン</t>
    </rPh>
    <phoneticPr fontId="1"/>
  </si>
  <si>
    <t>２講師</t>
    <rPh sb="1" eb="3">
      <t>コウシ</t>
    </rPh>
    <phoneticPr fontId="1"/>
  </si>
  <si>
    <t>3事務</t>
    <rPh sb="1" eb="3">
      <t>ジム</t>
    </rPh>
    <phoneticPr fontId="1"/>
  </si>
  <si>
    <t>4現業</t>
    <rPh sb="1" eb="3">
      <t>ゲンギョウ</t>
    </rPh>
    <phoneticPr fontId="1"/>
  </si>
  <si>
    <t>5パート</t>
    <phoneticPr fontId="1"/>
  </si>
  <si>
    <t>124歳以下</t>
    <rPh sb="3" eb="4">
      <t>サイ</t>
    </rPh>
    <rPh sb="4" eb="6">
      <t>イカ</t>
    </rPh>
    <phoneticPr fontId="1"/>
  </si>
  <si>
    <t>2.25-29</t>
    <phoneticPr fontId="1"/>
  </si>
  <si>
    <t>3.30-34</t>
    <phoneticPr fontId="1"/>
  </si>
  <si>
    <t>4.35-39</t>
    <phoneticPr fontId="1"/>
  </si>
  <si>
    <t>5.40-44</t>
    <phoneticPr fontId="1"/>
  </si>
  <si>
    <t>6.45-49</t>
    <phoneticPr fontId="1"/>
  </si>
  <si>
    <t>7.50-54</t>
    <phoneticPr fontId="1"/>
  </si>
  <si>
    <t>8.55-59</t>
    <phoneticPr fontId="1"/>
  </si>
  <si>
    <t>9.60歳以上</t>
    <rPh sb="4" eb="5">
      <t>サイ</t>
    </rPh>
    <rPh sb="5" eb="7">
      <t>イジョウ</t>
    </rPh>
    <phoneticPr fontId="1"/>
  </si>
  <si>
    <t>1.男</t>
    <rPh sb="2" eb="3">
      <t>オトコ</t>
    </rPh>
    <phoneticPr fontId="1"/>
  </si>
  <si>
    <t>2.女</t>
    <rPh sb="2" eb="3">
      <t>オンナ</t>
    </rPh>
    <phoneticPr fontId="1"/>
  </si>
  <si>
    <t>1.かなり苦</t>
    <rPh sb="5" eb="6">
      <t>ク</t>
    </rPh>
    <phoneticPr fontId="1"/>
  </si>
  <si>
    <t>2.やや苦</t>
    <rPh sb="4" eb="5">
      <t>ク</t>
    </rPh>
    <phoneticPr fontId="1"/>
  </si>
  <si>
    <t>3.まあまあ</t>
    <phoneticPr fontId="1"/>
  </si>
  <si>
    <t>4.ややゆとり</t>
    <phoneticPr fontId="1"/>
  </si>
  <si>
    <t>5.かなりゆとり</t>
    <phoneticPr fontId="1"/>
  </si>
  <si>
    <t>1.増えた</t>
    <rPh sb="2" eb="3">
      <t>フ</t>
    </rPh>
    <phoneticPr fontId="1"/>
  </si>
  <si>
    <t>2.減った</t>
    <rPh sb="2" eb="3">
      <t>ヘ</t>
    </rPh>
    <phoneticPr fontId="1"/>
  </si>
  <si>
    <t>3.変わらない</t>
    <rPh sb="2" eb="3">
      <t>カ</t>
    </rPh>
    <phoneticPr fontId="1"/>
  </si>
  <si>
    <t>4.わからない</t>
    <phoneticPr fontId="1"/>
  </si>
  <si>
    <t>1.5千円未満</t>
    <rPh sb="3" eb="5">
      <t>センエン</t>
    </rPh>
    <rPh sb="5" eb="7">
      <t>ミマン</t>
    </rPh>
    <phoneticPr fontId="1"/>
  </si>
  <si>
    <t>2.5千円</t>
    <rPh sb="3" eb="5">
      <t>センエン</t>
    </rPh>
    <phoneticPr fontId="1"/>
  </si>
  <si>
    <t>3.1万円</t>
    <rPh sb="3" eb="5">
      <t>マンエン</t>
    </rPh>
    <phoneticPr fontId="1"/>
  </si>
  <si>
    <t>4.2万円</t>
    <rPh sb="3" eb="5">
      <t>マンエン</t>
    </rPh>
    <phoneticPr fontId="1"/>
  </si>
  <si>
    <t>5.3万円</t>
    <rPh sb="3" eb="5">
      <t>マンエン</t>
    </rPh>
    <phoneticPr fontId="1"/>
  </si>
  <si>
    <t>6.4万円</t>
    <rPh sb="3" eb="5">
      <t>マンエン</t>
    </rPh>
    <phoneticPr fontId="1"/>
  </si>
  <si>
    <t>7.5万円</t>
    <rPh sb="3" eb="5">
      <t>マンエン</t>
    </rPh>
    <phoneticPr fontId="1"/>
  </si>
  <si>
    <t>8.6-7万円</t>
    <rPh sb="5" eb="7">
      <t>マンエン</t>
    </rPh>
    <phoneticPr fontId="1"/>
  </si>
  <si>
    <t>9.8-9万円</t>
    <rPh sb="5" eb="7">
      <t>マンエン</t>
    </rPh>
    <phoneticPr fontId="1"/>
  </si>
  <si>
    <t>10.10万以上</t>
    <rPh sb="5" eb="6">
      <t>マン</t>
    </rPh>
    <rPh sb="6" eb="8">
      <t>イジョウ</t>
    </rPh>
    <phoneticPr fontId="1"/>
  </si>
  <si>
    <t>1.まず健康</t>
    <rPh sb="4" eb="6">
      <t>ケンコウ</t>
    </rPh>
    <phoneticPr fontId="1"/>
  </si>
  <si>
    <t>2.慢性的疲労</t>
    <rPh sb="2" eb="5">
      <t>マンセイテキ</t>
    </rPh>
    <rPh sb="5" eb="7">
      <t>ヒロウ</t>
    </rPh>
    <phoneticPr fontId="1"/>
  </si>
  <si>
    <t>3.体の変調</t>
    <rPh sb="2" eb="3">
      <t>カラダ</t>
    </rPh>
    <rPh sb="4" eb="6">
      <t>ヘンチョウ</t>
    </rPh>
    <phoneticPr fontId="1"/>
  </si>
  <si>
    <t>4.診断異常</t>
    <rPh sb="2" eb="4">
      <t>シンダン</t>
    </rPh>
    <rPh sb="4" eb="6">
      <t>イジョウ</t>
    </rPh>
    <phoneticPr fontId="1"/>
  </si>
  <si>
    <t>5.加療中</t>
    <rPh sb="2" eb="5">
      <t>カリョウチュウ</t>
    </rPh>
    <phoneticPr fontId="1"/>
  </si>
  <si>
    <t>1.多忙化</t>
    <rPh sb="2" eb="5">
      <t>タボウカ</t>
    </rPh>
    <phoneticPr fontId="1"/>
  </si>
  <si>
    <t>2.変わりない</t>
    <rPh sb="2" eb="3">
      <t>カ</t>
    </rPh>
    <phoneticPr fontId="1"/>
  </si>
  <si>
    <t>3.余裕持てる</t>
    <rPh sb="2" eb="4">
      <t>ヨユウ</t>
    </rPh>
    <rPh sb="4" eb="5">
      <t>モ</t>
    </rPh>
    <phoneticPr fontId="1"/>
  </si>
  <si>
    <t>4.その他</t>
    <rPh sb="4" eb="5">
      <t>タ</t>
    </rPh>
    <phoneticPr fontId="1"/>
  </si>
  <si>
    <t>1.1時間以内</t>
    <rPh sb="3" eb="5">
      <t>ジカン</t>
    </rPh>
    <rPh sb="5" eb="7">
      <t>イナイ</t>
    </rPh>
    <phoneticPr fontId="1"/>
  </si>
  <si>
    <t>2.1-2時間</t>
    <rPh sb="5" eb="7">
      <t>ジカン</t>
    </rPh>
    <phoneticPr fontId="1"/>
  </si>
  <si>
    <t>3.2-3時間</t>
    <rPh sb="5" eb="7">
      <t>ジカン</t>
    </rPh>
    <phoneticPr fontId="1"/>
  </si>
  <si>
    <t>4.3-4時間</t>
    <rPh sb="5" eb="7">
      <t>ジカン</t>
    </rPh>
    <phoneticPr fontId="1"/>
  </si>
  <si>
    <t>5.4-5時間</t>
    <rPh sb="5" eb="7">
      <t>ジカン</t>
    </rPh>
    <phoneticPr fontId="1"/>
  </si>
  <si>
    <t>6.7時間以上</t>
    <rPh sb="3" eb="5">
      <t>ジカン</t>
    </rPh>
    <rPh sb="5" eb="7">
      <t>イジョウ</t>
    </rPh>
    <phoneticPr fontId="1"/>
  </si>
  <si>
    <t>1.1日</t>
    <rPh sb="3" eb="4">
      <t>ニチ</t>
    </rPh>
    <phoneticPr fontId="1"/>
  </si>
  <si>
    <t>2.2日</t>
    <rPh sb="3" eb="4">
      <t>ニチ</t>
    </rPh>
    <phoneticPr fontId="1"/>
  </si>
  <si>
    <t>3.3日</t>
    <rPh sb="3" eb="4">
      <t>ニチ</t>
    </rPh>
    <phoneticPr fontId="1"/>
  </si>
  <si>
    <t>4.4日</t>
    <rPh sb="3" eb="4">
      <t>ニチ</t>
    </rPh>
    <phoneticPr fontId="1"/>
  </si>
  <si>
    <t>5.5日</t>
    <rPh sb="3" eb="4">
      <t>ニチ</t>
    </rPh>
    <phoneticPr fontId="1"/>
  </si>
  <si>
    <t>6.6日</t>
    <rPh sb="3" eb="4">
      <t>ニチ</t>
    </rPh>
    <phoneticPr fontId="1"/>
  </si>
  <si>
    <t>7.7日</t>
    <rPh sb="3" eb="4">
      <t>ニチ</t>
    </rPh>
    <phoneticPr fontId="1"/>
  </si>
  <si>
    <t>1.10時間以内</t>
    <rPh sb="4" eb="6">
      <t>ジカン</t>
    </rPh>
    <rPh sb="6" eb="8">
      <t>イナイ</t>
    </rPh>
    <phoneticPr fontId="1"/>
  </si>
  <si>
    <t>2.10-12</t>
    <phoneticPr fontId="1"/>
  </si>
  <si>
    <t>3.13-14</t>
    <phoneticPr fontId="1"/>
  </si>
  <si>
    <t>4.15-16</t>
    <phoneticPr fontId="1"/>
  </si>
  <si>
    <t>5.17-18</t>
    <phoneticPr fontId="1"/>
  </si>
  <si>
    <t>6.19-20</t>
    <phoneticPr fontId="1"/>
  </si>
  <si>
    <t>7.21以上</t>
    <rPh sb="4" eb="6">
      <t>イジョウ</t>
    </rPh>
    <phoneticPr fontId="1"/>
  </si>
  <si>
    <t>1賛成</t>
    <rPh sb="1" eb="3">
      <t>サンセイ</t>
    </rPh>
    <phoneticPr fontId="1"/>
  </si>
  <si>
    <t>2反対</t>
    <rPh sb="1" eb="3">
      <t>ハンタイ</t>
    </rPh>
    <phoneticPr fontId="1"/>
  </si>
  <si>
    <t>3.わからない</t>
    <phoneticPr fontId="1"/>
  </si>
  <si>
    <t>1生徒減少</t>
    <rPh sb="1" eb="3">
      <t>セイト</t>
    </rPh>
    <rPh sb="3" eb="5">
      <t>ゲンショウ</t>
    </rPh>
    <phoneticPr fontId="1"/>
  </si>
  <si>
    <t>2.経営難</t>
    <rPh sb="2" eb="5">
      <t>ケイエイナン</t>
    </rPh>
    <phoneticPr fontId="1"/>
  </si>
  <si>
    <t>3.経営姿勢</t>
    <rPh sb="2" eb="4">
      <t>ケイエイ</t>
    </rPh>
    <rPh sb="4" eb="6">
      <t>シセイ</t>
    </rPh>
    <phoneticPr fontId="1"/>
  </si>
  <si>
    <t>4.管理強化</t>
    <rPh sb="2" eb="4">
      <t>カンリ</t>
    </rPh>
    <rPh sb="4" eb="6">
      <t>キョウカ</t>
    </rPh>
    <phoneticPr fontId="1"/>
  </si>
  <si>
    <t>5.教育困難</t>
    <rPh sb="2" eb="4">
      <t>キョウイク</t>
    </rPh>
    <rPh sb="4" eb="6">
      <t>コンナン</t>
    </rPh>
    <phoneticPr fontId="1"/>
  </si>
  <si>
    <t>6.教職員関係</t>
    <rPh sb="2" eb="5">
      <t>キョウショクイン</t>
    </rPh>
    <rPh sb="5" eb="7">
      <t>カンケイ</t>
    </rPh>
    <phoneticPr fontId="1"/>
  </si>
  <si>
    <t>8.不安なし</t>
    <rPh sb="2" eb="4">
      <t>フアン</t>
    </rPh>
    <phoneticPr fontId="1"/>
  </si>
  <si>
    <t>1ある</t>
    <phoneticPr fontId="1"/>
  </si>
  <si>
    <t>2.ない</t>
    <phoneticPr fontId="1"/>
  </si>
  <si>
    <t>3.わからない</t>
    <phoneticPr fontId="1"/>
  </si>
  <si>
    <t>7.理念ない</t>
    <rPh sb="2" eb="4">
      <t>リネン</t>
    </rPh>
    <phoneticPr fontId="1"/>
  </si>
  <si>
    <t>教員増員</t>
    <rPh sb="0" eb="2">
      <t>キョウイン</t>
    </rPh>
    <rPh sb="2" eb="4">
      <t>ゾウイン</t>
    </rPh>
    <phoneticPr fontId="1"/>
  </si>
  <si>
    <t>有休・代休整備</t>
    <rPh sb="0" eb="2">
      <t>ユウキュウ</t>
    </rPh>
    <rPh sb="3" eb="5">
      <t>ダイキュウ</t>
    </rPh>
    <rPh sb="5" eb="7">
      <t>セイビ</t>
    </rPh>
    <phoneticPr fontId="1"/>
  </si>
  <si>
    <t>超勤・休日規制</t>
    <rPh sb="0" eb="2">
      <t>チョウキン</t>
    </rPh>
    <rPh sb="3" eb="5">
      <t>キュウジツ</t>
    </rPh>
    <rPh sb="5" eb="7">
      <t>キセイ</t>
    </rPh>
    <phoneticPr fontId="1"/>
  </si>
  <si>
    <t>持ち時間</t>
    <rPh sb="0" eb="1">
      <t>モ</t>
    </rPh>
    <rPh sb="2" eb="4">
      <t>ジカン</t>
    </rPh>
    <phoneticPr fontId="1"/>
  </si>
  <si>
    <t>ベア平均</t>
    <rPh sb="2" eb="4">
      <t>ヘイキン</t>
    </rPh>
    <phoneticPr fontId="1"/>
  </si>
  <si>
    <t>有</t>
    <rPh sb="0" eb="1">
      <t>アリ</t>
    </rPh>
    <phoneticPr fontId="1"/>
  </si>
  <si>
    <t>平均額</t>
    <rPh sb="0" eb="3">
      <t>ヘイキンガク</t>
    </rPh>
    <phoneticPr fontId="1"/>
  </si>
  <si>
    <t>専任</t>
    <rPh sb="0" eb="2">
      <t>センニン</t>
    </rPh>
    <phoneticPr fontId="1"/>
  </si>
  <si>
    <t>非常勤</t>
    <rPh sb="0" eb="3">
      <t>ヒジョウキン</t>
    </rPh>
    <phoneticPr fontId="1"/>
  </si>
  <si>
    <t>全国2024私学春闘要求調査　神奈川学園集計</t>
    <rPh sb="15" eb="18">
      <t>カナガワ</t>
    </rPh>
    <phoneticPr fontId="1"/>
  </si>
  <si>
    <t xml:space="preserve">解答総数36 </t>
    <rPh sb="0" eb="2">
      <t>カイトウ</t>
    </rPh>
    <rPh sb="2" eb="4">
      <t>ソウスウ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</si>
</sst>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0" fontId="2" fillId="0" borderId="0" xfId="1">
      <alignment vertical="center"/>
    </xf>
    <xf numFmtId="0" fontId="0" fillId="0" borderId="4" xfId="0" applyBorder="1">
      <alignment vertical="center"/>
    </xf>
    <xf numFmtId="0" fontId="0" fillId="0" borderId="14" xfId="0" applyBorder="1">
      <alignment vertical="center"/>
    </xf>
    <xf numFmtId="9" fontId="0" fillId="0" borderId="14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9" fontId="0" fillId="0" borderId="17" xfId="0" applyNumberForma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30" sqref="E30"/>
    </sheetView>
  </sheetViews>
  <sheetFormatPr defaultRowHeight="13.5" x14ac:dyDescent="0.15"/>
  <cols>
    <col min="1" max="1" width="11.625" customWidth="1"/>
  </cols>
  <sheetData>
    <row r="1" spans="1:1" x14ac:dyDescent="0.15">
      <c r="A1" t="s">
        <v>20</v>
      </c>
    </row>
    <row r="2" spans="1:1" x14ac:dyDescent="0.15">
      <c r="A2" t="s">
        <v>0</v>
      </c>
    </row>
    <row r="3" spans="1:1" x14ac:dyDescent="0.15">
      <c r="A3" t="s">
        <v>1</v>
      </c>
    </row>
    <row r="4" spans="1:1" x14ac:dyDescent="0.15">
      <c r="A4" t="s">
        <v>2</v>
      </c>
    </row>
    <row r="5" spans="1:1" x14ac:dyDescent="0.15">
      <c r="A5" t="s">
        <v>3</v>
      </c>
    </row>
    <row r="6" spans="1:1" x14ac:dyDescent="0.15">
      <c r="A6" t="s">
        <v>4</v>
      </c>
    </row>
    <row r="7" spans="1:1" x14ac:dyDescent="0.15">
      <c r="A7" t="s">
        <v>5</v>
      </c>
    </row>
    <row r="8" spans="1:1" x14ac:dyDescent="0.15">
      <c r="A8" t="s">
        <v>6</v>
      </c>
    </row>
    <row r="9" spans="1:1" x14ac:dyDescent="0.15">
      <c r="A9" t="s">
        <v>7</v>
      </c>
    </row>
    <row r="10" spans="1:1" x14ac:dyDescent="0.15">
      <c r="A10" t="s">
        <v>8</v>
      </c>
    </row>
    <row r="11" spans="1:1" x14ac:dyDescent="0.15">
      <c r="A11" t="s">
        <v>9</v>
      </c>
    </row>
    <row r="12" spans="1:1" x14ac:dyDescent="0.15">
      <c r="A12" t="s">
        <v>10</v>
      </c>
    </row>
    <row r="13" spans="1:1" x14ac:dyDescent="0.15">
      <c r="A13" t="s">
        <v>11</v>
      </c>
    </row>
    <row r="14" spans="1:1" x14ac:dyDescent="0.15">
      <c r="A14" t="s">
        <v>105</v>
      </c>
    </row>
    <row r="15" spans="1:1" x14ac:dyDescent="0.15">
      <c r="A15" t="s">
        <v>102</v>
      </c>
    </row>
    <row r="16" spans="1:1" x14ac:dyDescent="0.15">
      <c r="A16" t="s">
        <v>14</v>
      </c>
    </row>
    <row r="17" spans="1:49" x14ac:dyDescent="0.15">
      <c r="A17" t="s">
        <v>15</v>
      </c>
    </row>
    <row r="18" spans="1:49" x14ac:dyDescent="0.15">
      <c r="A18" t="s">
        <v>103</v>
      </c>
    </row>
    <row r="19" spans="1:49" x14ac:dyDescent="0.15">
      <c r="A19" t="s">
        <v>104</v>
      </c>
    </row>
    <row r="20" spans="1:49" x14ac:dyDescent="0.15">
      <c r="A20" t="s">
        <v>18</v>
      </c>
    </row>
    <row r="21" spans="1:49" x14ac:dyDescent="0.15">
      <c r="A21" t="s">
        <v>18</v>
      </c>
    </row>
    <row r="22" spans="1:49" x14ac:dyDescent="0.15">
      <c r="A22" t="s">
        <v>18</v>
      </c>
    </row>
    <row r="23" spans="1:49" x14ac:dyDescent="0.15">
      <c r="A23" t="s">
        <v>19</v>
      </c>
    </row>
    <row r="25" spans="1:49" x14ac:dyDescent="0.15">
      <c r="B25">
        <v>1</v>
      </c>
      <c r="C25">
        <v>2</v>
      </c>
      <c r="D25">
        <v>3</v>
      </c>
      <c r="E25">
        <v>4</v>
      </c>
      <c r="F25">
        <v>5</v>
      </c>
      <c r="G25">
        <v>6</v>
      </c>
      <c r="H25">
        <v>7</v>
      </c>
      <c r="I25">
        <v>8</v>
      </c>
      <c r="J25">
        <v>9</v>
      </c>
      <c r="K25">
        <v>10</v>
      </c>
      <c r="L25">
        <v>11</v>
      </c>
      <c r="M25">
        <v>12</v>
      </c>
      <c r="N25">
        <v>13</v>
      </c>
      <c r="O25">
        <v>14</v>
      </c>
      <c r="P25">
        <v>15</v>
      </c>
      <c r="Q25">
        <v>16</v>
      </c>
      <c r="R25">
        <v>17</v>
      </c>
      <c r="S25">
        <v>18</v>
      </c>
      <c r="T25">
        <v>19</v>
      </c>
      <c r="U25">
        <v>20</v>
      </c>
      <c r="V25">
        <v>21</v>
      </c>
      <c r="W25">
        <v>22</v>
      </c>
      <c r="X25">
        <v>23</v>
      </c>
      <c r="Y25">
        <v>24</v>
      </c>
      <c r="Z25">
        <v>25</v>
      </c>
      <c r="AA25">
        <v>26</v>
      </c>
      <c r="AB25">
        <v>27</v>
      </c>
      <c r="AC25">
        <v>28</v>
      </c>
      <c r="AD25">
        <v>29</v>
      </c>
      <c r="AE25">
        <v>30</v>
      </c>
      <c r="AF25">
        <v>31</v>
      </c>
      <c r="AG25">
        <v>32</v>
      </c>
      <c r="AH25">
        <v>33</v>
      </c>
      <c r="AI25">
        <v>34</v>
      </c>
      <c r="AJ25">
        <v>35</v>
      </c>
      <c r="AK25">
        <v>36</v>
      </c>
      <c r="AL25">
        <v>37</v>
      </c>
      <c r="AM25">
        <v>38</v>
      </c>
      <c r="AN25">
        <v>39</v>
      </c>
      <c r="AO25">
        <v>40</v>
      </c>
      <c r="AP25">
        <v>41</v>
      </c>
      <c r="AQ25">
        <v>42</v>
      </c>
      <c r="AR25">
        <v>43</v>
      </c>
      <c r="AS25">
        <v>44</v>
      </c>
      <c r="AT25">
        <v>45</v>
      </c>
      <c r="AU25">
        <v>46</v>
      </c>
      <c r="AV25">
        <v>47</v>
      </c>
      <c r="AW25">
        <v>48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3"/>
  <sheetViews>
    <sheetView workbookViewId="0">
      <selection activeCell="K8" sqref="K8"/>
    </sheetView>
  </sheetViews>
  <sheetFormatPr defaultRowHeight="13.5" x14ac:dyDescent="0.15"/>
  <cols>
    <col min="1" max="1" width="14.5" customWidth="1"/>
    <col min="2" max="2" width="6" customWidth="1"/>
    <col min="3" max="4" width="4.875" customWidth="1"/>
    <col min="5" max="5" width="4.625" customWidth="1"/>
    <col min="6" max="6" width="4.25" customWidth="1"/>
    <col min="7" max="7" width="4.75" customWidth="1"/>
    <col min="8" max="8" width="4.25" customWidth="1"/>
    <col min="9" max="9" width="3.625" customWidth="1"/>
    <col min="10" max="10" width="3.75" customWidth="1"/>
    <col min="11" max="11" width="3.875" customWidth="1"/>
    <col min="12" max="13" width="11" customWidth="1"/>
    <col min="14" max="14" width="10.625" customWidth="1"/>
  </cols>
  <sheetData>
    <row r="1" spans="1:20" x14ac:dyDescent="0.15">
      <c r="A1" s="10" t="s">
        <v>20</v>
      </c>
      <c r="B1" s="1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3">
        <v>10</v>
      </c>
      <c r="L1" s="7"/>
      <c r="M1" s="2"/>
      <c r="N1" s="2"/>
      <c r="O1" s="2"/>
      <c r="P1" s="2"/>
      <c r="Q1" s="2"/>
      <c r="R1" s="2"/>
      <c r="S1" s="2"/>
      <c r="T1" s="2"/>
    </row>
    <row r="2" spans="1:20" x14ac:dyDescent="0.15">
      <c r="A2" t="s">
        <v>0</v>
      </c>
      <c r="B2" s="17">
        <f>COUNTIFS(入力!$B2:$ES2,B$1)</f>
        <v>0</v>
      </c>
      <c r="C2" s="17">
        <f>COUNTIFS(入力!$B2:$ES2,C$1)</f>
        <v>0</v>
      </c>
      <c r="D2" s="17">
        <f>COUNTIFS(入力!$B2:$ES2,D$1)</f>
        <v>0</v>
      </c>
      <c r="E2" s="17">
        <f>COUNTIFS(入力!$B2:$CU2,E$1)</f>
        <v>0</v>
      </c>
      <c r="F2" s="17">
        <f>COUNTIFS(入力!$B2:$CU2,F$1)</f>
        <v>0</v>
      </c>
      <c r="G2" s="17">
        <f>COUNTIFS(入力!$B2:$CU2,G$1)</f>
        <v>0</v>
      </c>
      <c r="H2" s="17">
        <f>COUNTIFS(入力!$B2:$CU2,H$1)</f>
        <v>0</v>
      </c>
      <c r="I2" s="17">
        <f>COUNTIFS(入力!$B2:$CU2,I$1)</f>
        <v>0</v>
      </c>
      <c r="J2" s="17">
        <f>COUNTIFS(入力!$B2:$CU2,J$1)</f>
        <v>0</v>
      </c>
      <c r="K2" s="17">
        <f>COUNTIFS(入力!$B2:$CU2,K$1)</f>
        <v>0</v>
      </c>
      <c r="L2" s="8" t="s">
        <v>21</v>
      </c>
      <c r="M2" s="4" t="s">
        <v>22</v>
      </c>
      <c r="N2" s="4" t="s">
        <v>23</v>
      </c>
      <c r="O2" s="4"/>
      <c r="P2" s="4"/>
      <c r="Q2" s="4"/>
      <c r="R2" s="4"/>
      <c r="S2" s="4"/>
      <c r="T2" s="4"/>
    </row>
    <row r="3" spans="1:20" x14ac:dyDescent="0.15">
      <c r="A3" t="s">
        <v>1</v>
      </c>
      <c r="B3" s="17">
        <f>COUNTIFS(入力!$B3:$ES3,B$1)</f>
        <v>0</v>
      </c>
      <c r="C3" s="17">
        <f>COUNTIFS(入力!$B3:$ES3,C$1)</f>
        <v>0</v>
      </c>
      <c r="D3" s="17">
        <f>COUNTIFS(入力!$B3:$ES3,D$1)</f>
        <v>0</v>
      </c>
      <c r="E3" s="17">
        <f>COUNTIFS(入力!$B3:$CU3,E$1)</f>
        <v>0</v>
      </c>
      <c r="F3" s="17">
        <f>COUNTIFS(入力!$B3:$CU3,F$1)</f>
        <v>0</v>
      </c>
      <c r="G3" s="17">
        <f>COUNTIFS(入力!$B3:$CU3,G$1)</f>
        <v>0</v>
      </c>
      <c r="H3" s="17">
        <f>COUNTIFS(入力!$B3:$CU3,H$1)</f>
        <v>0</v>
      </c>
      <c r="I3" s="17">
        <f>COUNTIFS(入力!$B3:$CU3,I$1)</f>
        <v>0</v>
      </c>
      <c r="J3" s="17">
        <f>COUNTIFS(入力!$B3:$CU3,J$1)</f>
        <v>0</v>
      </c>
      <c r="K3" s="17">
        <f>COUNTIFS(入力!$B3:$CU3,K$1)</f>
        <v>0</v>
      </c>
      <c r="L3" s="8" t="s">
        <v>24</v>
      </c>
      <c r="M3" s="4" t="s">
        <v>25</v>
      </c>
      <c r="N3" s="4" t="s">
        <v>26</v>
      </c>
      <c r="O3" s="4" t="s">
        <v>27</v>
      </c>
      <c r="P3" s="4" t="s">
        <v>28</v>
      </c>
      <c r="Q3" s="4"/>
      <c r="R3" s="4"/>
      <c r="S3" s="4"/>
      <c r="T3" s="4"/>
    </row>
    <row r="4" spans="1:20" x14ac:dyDescent="0.15">
      <c r="A4" t="s">
        <v>2</v>
      </c>
      <c r="B4" s="17">
        <f>COUNTIFS(入力!$B4:$ES4,B$1)</f>
        <v>0</v>
      </c>
      <c r="C4" s="17">
        <f>COUNTIFS(入力!$B4:$ES4,C$1)</f>
        <v>0</v>
      </c>
      <c r="D4" s="17">
        <f>COUNTIFS(入力!$B4:$ES4,D$1)</f>
        <v>0</v>
      </c>
      <c r="E4" s="17">
        <f>COUNTIFS(入力!$B4:$CU4,E$1)</f>
        <v>0</v>
      </c>
      <c r="F4" s="17">
        <f>COUNTIFS(入力!$B4:$CU4,F$1)</f>
        <v>0</v>
      </c>
      <c r="G4" s="17">
        <f>COUNTIFS(入力!$B4:$CU4,G$1)</f>
        <v>0</v>
      </c>
      <c r="H4" s="17">
        <f>COUNTIFS(入力!$B4:$CU4,H$1)</f>
        <v>0</v>
      </c>
      <c r="I4" s="17">
        <f>COUNTIFS(入力!$B4:$CU4,I$1)</f>
        <v>0</v>
      </c>
      <c r="J4" s="17">
        <f>COUNTIFS(入力!$B4:$CU4,J$1)</f>
        <v>0</v>
      </c>
      <c r="K4" s="17">
        <f>COUNTIFS(入力!$B4:$CU4,K$1)</f>
        <v>0</v>
      </c>
      <c r="L4" s="8" t="s">
        <v>29</v>
      </c>
      <c r="M4" s="4" t="s">
        <v>30</v>
      </c>
      <c r="N4" s="4" t="s">
        <v>31</v>
      </c>
      <c r="O4" s="4" t="s">
        <v>32</v>
      </c>
      <c r="P4" s="4" t="s">
        <v>33</v>
      </c>
      <c r="Q4" s="4" t="s">
        <v>34</v>
      </c>
      <c r="R4" s="4" t="s">
        <v>35</v>
      </c>
      <c r="S4" s="4" t="s">
        <v>36</v>
      </c>
      <c r="T4" s="4" t="s">
        <v>37</v>
      </c>
    </row>
    <row r="5" spans="1:20" x14ac:dyDescent="0.15">
      <c r="A5" t="s">
        <v>3</v>
      </c>
      <c r="B5" s="17">
        <f>COUNTIFS(入力!$B5:$ES5,B$1)</f>
        <v>0</v>
      </c>
      <c r="C5" s="17">
        <f>COUNTIFS(入力!$B5:$ES5,C$1)</f>
        <v>0</v>
      </c>
      <c r="D5" s="17"/>
      <c r="E5" s="17"/>
      <c r="F5" s="17"/>
      <c r="G5" s="17"/>
      <c r="H5" s="17"/>
      <c r="I5" s="17"/>
      <c r="J5" s="17"/>
      <c r="K5" s="17"/>
      <c r="L5" s="8" t="s">
        <v>38</v>
      </c>
      <c r="M5" s="4" t="s">
        <v>39</v>
      </c>
      <c r="N5" s="4"/>
      <c r="O5" s="4"/>
      <c r="P5" s="4"/>
      <c r="Q5" s="4"/>
      <c r="R5" s="4"/>
      <c r="S5" s="4"/>
      <c r="T5" s="4"/>
    </row>
    <row r="6" spans="1:20" x14ac:dyDescent="0.15">
      <c r="A6" t="s">
        <v>4</v>
      </c>
      <c r="B6" s="17">
        <f>COUNTIFS(入力!$B6:$ES6,B$1)</f>
        <v>0</v>
      </c>
      <c r="C6" s="17">
        <f>COUNTIFS(入力!$B6:$ES6,C$1)</f>
        <v>0</v>
      </c>
      <c r="D6" s="17">
        <f>COUNTIFS(入力!$B6:$ES6,D$1)</f>
        <v>0</v>
      </c>
      <c r="E6" s="17">
        <f>COUNTIFS(入力!$B6:$ES6,E$1)</f>
        <v>0</v>
      </c>
      <c r="F6" s="17">
        <f>COUNTIFS(入力!$B6:$ES6,F$1)</f>
        <v>0</v>
      </c>
      <c r="G6" s="17">
        <f>COUNTIFS(入力!$B6:$ES6,G$1)</f>
        <v>0</v>
      </c>
      <c r="H6" s="17">
        <f>COUNTIFS(入力!$B6:$ES6,H$1)</f>
        <v>0</v>
      </c>
      <c r="I6" s="17">
        <f>COUNTIFS(入力!$B6:$ES6,I$1)</f>
        <v>0</v>
      </c>
      <c r="J6" s="17">
        <f>COUNTIFS(入力!$B6:$ES6,J$1)</f>
        <v>0</v>
      </c>
      <c r="K6" s="17">
        <f>COUNTIFS(入力!$B6:$ES6,K$1)</f>
        <v>0</v>
      </c>
      <c r="L6" s="8" t="s">
        <v>40</v>
      </c>
      <c r="M6" s="4" t="s">
        <v>41</v>
      </c>
      <c r="N6" s="4" t="s">
        <v>42</v>
      </c>
      <c r="O6" s="4" t="s">
        <v>43</v>
      </c>
      <c r="P6" s="4" t="s">
        <v>44</v>
      </c>
      <c r="Q6" s="4"/>
      <c r="R6" s="4"/>
      <c r="S6" s="4"/>
      <c r="T6" s="4"/>
    </row>
    <row r="7" spans="1:20" x14ac:dyDescent="0.15">
      <c r="A7" t="s">
        <v>5</v>
      </c>
      <c r="B7" s="17">
        <f>COUNTIFS(入力!$B7:$ES7,B$1)</f>
        <v>0</v>
      </c>
      <c r="C7" s="17">
        <f>COUNTIFS(入力!$B7:$ES7,C$1)</f>
        <v>0</v>
      </c>
      <c r="D7" s="17">
        <f>COUNTIFS(入力!$B7:$ES7,D$1)</f>
        <v>0</v>
      </c>
      <c r="E7" s="17">
        <f>COUNTIFS(入力!$B7:$ES7,E$1)</f>
        <v>0</v>
      </c>
      <c r="F7" s="17">
        <f>COUNTIFS(入力!$B7:$ES7,F$1)</f>
        <v>0</v>
      </c>
      <c r="G7" s="17">
        <f>COUNTIFS(入力!$B7:$ES7,G$1)</f>
        <v>0</v>
      </c>
      <c r="H7" s="17">
        <f>COUNTIFS(入力!$B7:$ES7,H$1)</f>
        <v>0</v>
      </c>
      <c r="I7" s="17">
        <f>COUNTIFS(入力!$B7:$ES7,I$1)</f>
        <v>0</v>
      </c>
      <c r="J7" s="17">
        <f>COUNTIFS(入力!$B7:$ES7,J$1)</f>
        <v>0</v>
      </c>
      <c r="K7" s="17">
        <f>COUNTIFS(入力!$B7:$ES7,K$1)</f>
        <v>0</v>
      </c>
      <c r="L7" s="8" t="s">
        <v>45</v>
      </c>
      <c r="M7" s="4" t="s">
        <v>46</v>
      </c>
      <c r="N7" s="4" t="s">
        <v>47</v>
      </c>
      <c r="O7" s="4" t="s">
        <v>48</v>
      </c>
      <c r="P7" s="4"/>
      <c r="Q7" s="4"/>
      <c r="R7" s="4"/>
      <c r="S7" s="4"/>
      <c r="T7" s="4"/>
    </row>
    <row r="8" spans="1:20" x14ac:dyDescent="0.15">
      <c r="A8" t="s">
        <v>6</v>
      </c>
      <c r="B8" s="17">
        <f>COUNTIFS(入力!$B8:$ES8,B$1)</f>
        <v>0</v>
      </c>
      <c r="C8" s="17">
        <f>COUNTIFS(入力!$B8:$ES8,C$1)</f>
        <v>0</v>
      </c>
      <c r="D8" s="17">
        <f>COUNTIFS(入力!$B8:$ES8,D$1)</f>
        <v>0</v>
      </c>
      <c r="E8" s="17">
        <f>COUNTIFS(入力!$B8:$ES8,E$1)</f>
        <v>0</v>
      </c>
      <c r="F8" s="17">
        <f>COUNTIFS(入力!$B8:$ES8,F$1)</f>
        <v>0</v>
      </c>
      <c r="G8" s="17">
        <f>COUNTIFS(入力!$B8:$ES8,G$1)</f>
        <v>0</v>
      </c>
      <c r="H8" s="17">
        <f>COUNTIFS(入力!$B8:$ES8,H$1)</f>
        <v>0</v>
      </c>
      <c r="I8" s="17">
        <f>COUNTIFS(入力!$B8:$ES8,I$1)</f>
        <v>0</v>
      </c>
      <c r="J8" s="17">
        <f>COUNTIFS(入力!$B8:$ES8,J$1)</f>
        <v>0</v>
      </c>
      <c r="K8" s="17">
        <f>COUNTIFS(入力!$B8:$CU8,K$1)</f>
        <v>0</v>
      </c>
      <c r="L8" s="8" t="s">
        <v>49</v>
      </c>
      <c r="M8" s="4" t="s">
        <v>50</v>
      </c>
      <c r="N8" s="4" t="s">
        <v>51</v>
      </c>
      <c r="O8" s="4" t="s">
        <v>52</v>
      </c>
      <c r="P8" s="4" t="s">
        <v>53</v>
      </c>
      <c r="Q8" s="4" t="s">
        <v>54</v>
      </c>
      <c r="R8" s="4" t="s">
        <v>55</v>
      </c>
      <c r="S8" s="4" t="s">
        <v>56</v>
      </c>
      <c r="T8" s="4" t="s">
        <v>57</v>
      </c>
    </row>
    <row r="9" spans="1:20" x14ac:dyDescent="0.15">
      <c r="A9" t="s">
        <v>7</v>
      </c>
      <c r="B9" s="17">
        <f>COUNTIFS(入力!$B9:$ES9,B$1)</f>
        <v>0</v>
      </c>
      <c r="C9" s="17">
        <f>COUNTIFS(入力!$B9:$ES9,C$1)</f>
        <v>0</v>
      </c>
      <c r="D9" s="17">
        <f>COUNTIFS(入力!$B9:$ES9,D$1)</f>
        <v>0</v>
      </c>
      <c r="E9" s="17">
        <f>COUNTIFS(入力!$B9:$ES9,E$1)</f>
        <v>0</v>
      </c>
      <c r="F9" s="17">
        <f>COUNTIFS(入力!$B9:$ES9,F$1)</f>
        <v>0</v>
      </c>
      <c r="G9" s="17"/>
      <c r="H9" s="17"/>
      <c r="I9" s="17"/>
      <c r="J9" s="17"/>
      <c r="K9" s="17"/>
      <c r="L9" s="8" t="s">
        <v>59</v>
      </c>
      <c r="M9" s="4" t="s">
        <v>60</v>
      </c>
      <c r="N9" s="4" t="s">
        <v>61</v>
      </c>
      <c r="O9" s="4" t="s">
        <v>62</v>
      </c>
      <c r="P9" s="4" t="s">
        <v>63</v>
      </c>
      <c r="Q9" s="4"/>
      <c r="R9" s="4" t="s">
        <v>56</v>
      </c>
      <c r="S9" s="4" t="s">
        <v>57</v>
      </c>
      <c r="T9" s="5" t="s">
        <v>58</v>
      </c>
    </row>
    <row r="10" spans="1:20" x14ac:dyDescent="0.15">
      <c r="A10" t="s">
        <v>8</v>
      </c>
      <c r="B10" s="17">
        <f>COUNTIFS(入力!$B10:$ES10,B$1)</f>
        <v>0</v>
      </c>
      <c r="C10" s="17">
        <f>COUNTIFS(入力!$B10:$ES10,C$1)</f>
        <v>0</v>
      </c>
      <c r="D10" s="17">
        <f>COUNTIFS(入力!$B10:$ES10,D$1)</f>
        <v>0</v>
      </c>
      <c r="E10" s="17">
        <f>COUNTIFS(入力!$B10:$ES10,E$1)</f>
        <v>0</v>
      </c>
      <c r="F10" s="17"/>
      <c r="G10" s="17"/>
      <c r="H10" s="17"/>
      <c r="I10" s="17"/>
      <c r="J10" s="17"/>
      <c r="K10" s="17"/>
      <c r="L10" s="8" t="s">
        <v>64</v>
      </c>
      <c r="M10" s="4" t="s">
        <v>65</v>
      </c>
      <c r="N10" s="4" t="s">
        <v>66</v>
      </c>
      <c r="O10" s="4" t="s">
        <v>67</v>
      </c>
      <c r="P10" s="4"/>
      <c r="Q10" s="4"/>
      <c r="R10" s="4"/>
      <c r="S10" s="4"/>
      <c r="T10" s="4"/>
    </row>
    <row r="11" spans="1:20" x14ac:dyDescent="0.15">
      <c r="A11" t="s">
        <v>9</v>
      </c>
      <c r="B11" s="17">
        <f>COUNTIFS(入力!$B11:$ES11,B$1)</f>
        <v>0</v>
      </c>
      <c r="C11" s="17">
        <f>COUNTIFS(入力!$B11:$ES11,C$1)</f>
        <v>0</v>
      </c>
      <c r="D11" s="17">
        <f>COUNTIFS(入力!$B11:$ES11,D$1)</f>
        <v>0</v>
      </c>
      <c r="E11" s="17">
        <f>COUNTIFS(入力!$B11:$ES11,E$1)</f>
        <v>0</v>
      </c>
      <c r="F11" s="17">
        <f>COUNTIFS(入力!$B11:$ES11,F$1)</f>
        <v>0</v>
      </c>
      <c r="G11" s="17">
        <f>COUNTIFS(入力!$B11:$ES11,G$1)</f>
        <v>0</v>
      </c>
      <c r="H11" s="17"/>
      <c r="I11" s="17"/>
      <c r="J11" s="17"/>
      <c r="K11" s="17"/>
      <c r="L11" s="8" t="s">
        <v>68</v>
      </c>
      <c r="M11" s="4" t="s">
        <v>69</v>
      </c>
      <c r="N11" s="4" t="s">
        <v>70</v>
      </c>
      <c r="O11" s="4" t="s">
        <v>71</v>
      </c>
      <c r="P11" s="4" t="s">
        <v>72</v>
      </c>
      <c r="Q11" s="4" t="s">
        <v>73</v>
      </c>
      <c r="R11" s="4"/>
      <c r="S11" s="4"/>
      <c r="T11" s="4"/>
    </row>
    <row r="12" spans="1:20" x14ac:dyDescent="0.15">
      <c r="A12" t="s">
        <v>10</v>
      </c>
      <c r="B12" s="17">
        <f>COUNTIFS(入力!$B12:$ES12,B$1)</f>
        <v>0</v>
      </c>
      <c r="C12" s="17">
        <f>COUNTIFS(入力!$B12:$ES12,C$1)</f>
        <v>0</v>
      </c>
      <c r="D12" s="17">
        <f>COUNTIFS(入力!$B12:$ES12,D$1)</f>
        <v>0</v>
      </c>
      <c r="E12" s="17">
        <f>COUNTIFS(入力!$B12:$ES12,E$1)</f>
        <v>0</v>
      </c>
      <c r="F12" s="17">
        <f>COUNTIFS(入力!$B12:$ES12,F$1)</f>
        <v>0</v>
      </c>
      <c r="G12" s="17">
        <f>COUNTIFS(入力!$B12:$ES12,G$1)</f>
        <v>0</v>
      </c>
      <c r="H12" s="17"/>
      <c r="I12" s="17"/>
      <c r="J12" s="17"/>
      <c r="K12" s="17"/>
      <c r="L12" s="8" t="s">
        <v>74</v>
      </c>
      <c r="M12" s="4" t="s">
        <v>75</v>
      </c>
      <c r="N12" s="4" t="s">
        <v>76</v>
      </c>
      <c r="O12" s="4" t="s">
        <v>77</v>
      </c>
      <c r="P12" s="4" t="s">
        <v>78</v>
      </c>
      <c r="Q12" s="4" t="s">
        <v>79</v>
      </c>
      <c r="R12" s="4" t="s">
        <v>80</v>
      </c>
      <c r="S12" s="4"/>
      <c r="T12" s="4"/>
    </row>
    <row r="13" spans="1:20" x14ac:dyDescent="0.15">
      <c r="A13" t="s">
        <v>11</v>
      </c>
      <c r="B13" s="17">
        <f>COUNTIFS(入力!$B13:$ES13,B$1)</f>
        <v>0</v>
      </c>
      <c r="C13" s="17">
        <f>COUNTIFS(入力!$B13:$ES13,C$1)</f>
        <v>0</v>
      </c>
      <c r="D13" s="17">
        <f>COUNTIFS(入力!$B13:$ES13,D$1)</f>
        <v>0</v>
      </c>
      <c r="E13" s="17">
        <f>COUNTIFS(入力!$B13:$ES13,E$1)</f>
        <v>0</v>
      </c>
      <c r="F13" s="17">
        <f>COUNTIFS(入力!$B13:$ES13,F$1)</f>
        <v>0</v>
      </c>
      <c r="G13" s="17">
        <f>COUNTIFS(入力!$B13:$ES13,G$1)</f>
        <v>0</v>
      </c>
      <c r="H13" s="17">
        <f>COUNTIFS(入力!$B13:$ES13,H$1)</f>
        <v>0</v>
      </c>
      <c r="I13" s="17"/>
      <c r="J13" s="17"/>
      <c r="K13" s="17"/>
      <c r="L13" s="8" t="s">
        <v>74</v>
      </c>
      <c r="M13" s="4" t="s">
        <v>75</v>
      </c>
      <c r="N13" s="4" t="s">
        <v>76</v>
      </c>
      <c r="O13" s="4" t="s">
        <v>77</v>
      </c>
      <c r="P13" s="4" t="s">
        <v>78</v>
      </c>
      <c r="Q13" s="4" t="s">
        <v>79</v>
      </c>
      <c r="R13" s="4" t="s">
        <v>80</v>
      </c>
      <c r="S13" s="4"/>
      <c r="T13" s="4"/>
    </row>
    <row r="14" spans="1:20" x14ac:dyDescent="0.15">
      <c r="A14" t="s">
        <v>12</v>
      </c>
      <c r="B14" s="17">
        <f>COUNTIFS(入力!$B14:$ES14,B$1)</f>
        <v>0</v>
      </c>
      <c r="C14" s="17">
        <f>COUNTIFS(入力!$B14:$ES14,C$1)</f>
        <v>0</v>
      </c>
      <c r="D14" s="17">
        <f>COUNTIFS(入力!$B14:$ES14,D$1)</f>
        <v>0</v>
      </c>
      <c r="E14" s="17">
        <f>COUNTIFS(入力!$B14:$ES14,E$1)</f>
        <v>0</v>
      </c>
      <c r="F14" s="17">
        <f>COUNTIFS(入力!$B14:$ES14,F$1)</f>
        <v>0</v>
      </c>
      <c r="G14" s="17">
        <f>COUNTIFS(入力!$B14:$ES14,G$1)</f>
        <v>0</v>
      </c>
      <c r="H14" s="17">
        <f>COUNTIFS(入力!$B14:$ES14,H$1)</f>
        <v>0</v>
      </c>
      <c r="I14" s="17"/>
      <c r="J14" s="17"/>
      <c r="K14" s="17"/>
      <c r="L14" s="8" t="s">
        <v>81</v>
      </c>
      <c r="M14" s="4" t="s">
        <v>82</v>
      </c>
      <c r="N14" s="4" t="s">
        <v>83</v>
      </c>
      <c r="O14" s="4" t="s">
        <v>84</v>
      </c>
      <c r="P14" s="4" t="s">
        <v>85</v>
      </c>
      <c r="Q14" s="4" t="s">
        <v>86</v>
      </c>
      <c r="R14" s="4" t="s">
        <v>87</v>
      </c>
      <c r="S14" s="4"/>
      <c r="T14" s="4"/>
    </row>
    <row r="15" spans="1:20" x14ac:dyDescent="0.15">
      <c r="A15" t="s">
        <v>102</v>
      </c>
      <c r="B15" s="17">
        <f>COUNTIFS(入力!$B15:$ES15,B$1)</f>
        <v>0</v>
      </c>
      <c r="C15" s="17">
        <f>COUNTIFS(入力!$B15:$ES15,C$1)</f>
        <v>0</v>
      </c>
      <c r="D15" s="17">
        <f>COUNTIFS(入力!$B15:$ES15,D$1)</f>
        <v>0</v>
      </c>
      <c r="E15" s="17"/>
      <c r="F15" s="17"/>
      <c r="G15" s="17"/>
      <c r="H15" s="17"/>
      <c r="I15" s="17"/>
      <c r="J15" s="17"/>
      <c r="K15" s="17"/>
      <c r="L15" s="8" t="s">
        <v>88</v>
      </c>
      <c r="M15" s="4" t="s">
        <v>89</v>
      </c>
      <c r="N15" s="4" t="s">
        <v>90</v>
      </c>
      <c r="O15" s="4"/>
      <c r="P15" s="4"/>
      <c r="Q15" s="4"/>
      <c r="R15" s="4"/>
      <c r="S15" s="4"/>
      <c r="T15" s="4"/>
    </row>
    <row r="16" spans="1:20" x14ac:dyDescent="0.15">
      <c r="A16" t="s">
        <v>14</v>
      </c>
      <c r="B16" s="17">
        <f>COUNTIFS(入力!$B16:$ES16,B$1)</f>
        <v>0</v>
      </c>
      <c r="C16" s="17">
        <f>COUNTIFS(入力!$B16:$ES16,C$1)</f>
        <v>0</v>
      </c>
      <c r="D16" s="17">
        <f>COUNTIFS(入力!$B16:$ES16,D$1)</f>
        <v>0</v>
      </c>
      <c r="E16" s="17"/>
      <c r="F16" s="17"/>
      <c r="G16" s="17"/>
      <c r="H16" s="17"/>
      <c r="I16" s="17"/>
      <c r="J16" s="17"/>
      <c r="K16" s="17"/>
      <c r="L16" s="8" t="s">
        <v>88</v>
      </c>
      <c r="M16" s="4" t="s">
        <v>89</v>
      </c>
      <c r="N16" s="4" t="s">
        <v>90</v>
      </c>
      <c r="O16" s="4"/>
      <c r="P16" s="4"/>
      <c r="Q16" s="4"/>
      <c r="R16" s="4"/>
      <c r="S16" s="4"/>
      <c r="T16" s="4"/>
    </row>
    <row r="17" spans="1:20" x14ac:dyDescent="0.15">
      <c r="A17" t="s">
        <v>15</v>
      </c>
      <c r="B17" s="17">
        <f>COUNTIFS(入力!$B17:$ES17,B$1)</f>
        <v>0</v>
      </c>
      <c r="C17" s="17">
        <f>COUNTIFS(入力!$B17:$ES17,C$1)</f>
        <v>0</v>
      </c>
      <c r="D17" s="17">
        <f>COUNTIFS(入力!$B17:$ES17,D$1)</f>
        <v>0</v>
      </c>
      <c r="E17" s="17"/>
      <c r="F17" s="17"/>
      <c r="G17" s="17"/>
      <c r="H17" s="17"/>
      <c r="I17" s="17"/>
      <c r="J17" s="17"/>
      <c r="K17" s="17"/>
      <c r="L17" s="8" t="s">
        <v>88</v>
      </c>
      <c r="M17" s="4" t="s">
        <v>89</v>
      </c>
      <c r="N17" s="4" t="s">
        <v>90</v>
      </c>
      <c r="O17" s="4"/>
      <c r="P17" s="4"/>
      <c r="Q17" s="4"/>
      <c r="R17" s="4"/>
      <c r="S17" s="4"/>
      <c r="T17" s="4"/>
    </row>
    <row r="18" spans="1:20" x14ac:dyDescent="0.15">
      <c r="A18" t="s">
        <v>103</v>
      </c>
      <c r="B18" s="17">
        <f>COUNTIFS(入力!$B18:$ES18,B$1)</f>
        <v>0</v>
      </c>
      <c r="C18" s="17">
        <f>COUNTIFS(入力!$B18:$ES18,C$1)</f>
        <v>0</v>
      </c>
      <c r="D18" s="17">
        <f>COUNTIFS(入力!$B18:$ES18,D$1)</f>
        <v>0</v>
      </c>
      <c r="E18" s="17"/>
      <c r="F18" s="17"/>
      <c r="G18" s="17"/>
      <c r="H18" s="17"/>
      <c r="I18" s="17"/>
      <c r="J18" s="17"/>
      <c r="K18" s="17"/>
      <c r="L18" s="8" t="s">
        <v>88</v>
      </c>
      <c r="M18" s="4" t="s">
        <v>89</v>
      </c>
      <c r="N18" s="4" t="s">
        <v>90</v>
      </c>
      <c r="O18" s="4"/>
      <c r="P18" s="4"/>
      <c r="Q18" s="4"/>
      <c r="R18" s="4"/>
      <c r="S18" s="4"/>
      <c r="T18" s="4"/>
    </row>
    <row r="19" spans="1:20" x14ac:dyDescent="0.15">
      <c r="A19" t="s">
        <v>104</v>
      </c>
      <c r="B19" s="17">
        <f>COUNTIFS(入力!$B19:$ES19,B$1)</f>
        <v>0</v>
      </c>
      <c r="C19" s="17">
        <f>COUNTIFS(入力!$B19:$ES19,C$1)</f>
        <v>0</v>
      </c>
      <c r="D19" s="17">
        <f>COUNTIFS(入力!$B19:$ES19,D$1)</f>
        <v>0</v>
      </c>
      <c r="E19" s="17"/>
      <c r="F19" s="17"/>
      <c r="G19" s="17"/>
      <c r="H19" s="17"/>
      <c r="I19" s="17"/>
      <c r="J19" s="17"/>
      <c r="K19" s="17"/>
      <c r="L19" s="8" t="s">
        <v>88</v>
      </c>
      <c r="M19" s="4" t="s">
        <v>89</v>
      </c>
      <c r="N19" s="4" t="s">
        <v>90</v>
      </c>
      <c r="O19" s="4"/>
      <c r="P19" s="4"/>
      <c r="Q19" s="4"/>
      <c r="R19" s="4"/>
      <c r="S19" s="4"/>
      <c r="T19" s="4"/>
    </row>
    <row r="20" spans="1:20" x14ac:dyDescent="0.15">
      <c r="A20" t="s">
        <v>18</v>
      </c>
      <c r="B20" s="17">
        <f>COUNTIFS(入力!$B20:$ES20,B$1)</f>
        <v>0</v>
      </c>
      <c r="C20" s="17">
        <f>COUNTIFS(入力!$B20:$ES20,C$1)</f>
        <v>0</v>
      </c>
      <c r="D20" s="17">
        <f>COUNTIFS(入力!$B20:$ES20,D$1)</f>
        <v>0</v>
      </c>
      <c r="E20" s="17">
        <f>COUNTIFS(入力!$B20:$ES20,E$1)</f>
        <v>0</v>
      </c>
      <c r="F20" s="17">
        <f>COUNTIFS(入力!$B20:$ES20,F$1)</f>
        <v>0</v>
      </c>
      <c r="G20" s="17">
        <f>COUNTIFS(入力!$B20:$ES20,G$1)</f>
        <v>0</v>
      </c>
      <c r="H20" s="17">
        <f>COUNTIFS(入力!$B20:$ES20,H$1)</f>
        <v>0</v>
      </c>
      <c r="I20" s="17"/>
      <c r="J20" s="17"/>
      <c r="K20" s="17"/>
      <c r="L20" s="8" t="s">
        <v>91</v>
      </c>
      <c r="M20" s="4" t="s">
        <v>92</v>
      </c>
      <c r="N20" s="4" t="s">
        <v>93</v>
      </c>
      <c r="O20" s="4" t="s">
        <v>94</v>
      </c>
      <c r="P20" s="4"/>
      <c r="Q20" s="4"/>
      <c r="R20" s="4"/>
      <c r="S20" s="4"/>
      <c r="T20" s="4"/>
    </row>
    <row r="21" spans="1:20" x14ac:dyDescent="0.15">
      <c r="A21" t="s">
        <v>18</v>
      </c>
      <c r="B21" s="17"/>
      <c r="C21" s="4"/>
      <c r="D21" s="4"/>
      <c r="E21" s="4"/>
      <c r="F21" s="4"/>
      <c r="G21" s="4"/>
      <c r="H21" s="4"/>
      <c r="I21" s="4"/>
      <c r="J21" s="4"/>
      <c r="K21" s="5"/>
      <c r="L21" s="8" t="s">
        <v>95</v>
      </c>
      <c r="M21" s="4" t="s">
        <v>96</v>
      </c>
      <c r="N21" s="4" t="s">
        <v>101</v>
      </c>
      <c r="O21" s="4"/>
      <c r="P21" s="4" t="s">
        <v>97</v>
      </c>
      <c r="Q21" s="4"/>
      <c r="R21" s="4"/>
      <c r="S21" s="4"/>
      <c r="T21" s="4"/>
    </row>
    <row r="22" spans="1:20" x14ac:dyDescent="0.15">
      <c r="A22" t="s">
        <v>18</v>
      </c>
      <c r="B22" s="17"/>
      <c r="C22" s="4"/>
      <c r="D22" s="4"/>
      <c r="E22" s="4"/>
      <c r="F22" s="4"/>
      <c r="G22" s="4"/>
      <c r="H22" s="4"/>
      <c r="I22" s="4"/>
      <c r="J22" s="4"/>
      <c r="K22" s="5"/>
      <c r="L22" s="8"/>
      <c r="M22" s="4"/>
      <c r="N22" s="4"/>
      <c r="O22" s="4"/>
      <c r="P22" s="4"/>
      <c r="Q22" s="4"/>
      <c r="R22" s="4"/>
      <c r="S22" s="4"/>
      <c r="T22" s="4"/>
    </row>
    <row r="23" spans="1:20" ht="14.25" thickBot="1" x14ac:dyDescent="0.2">
      <c r="A23" t="s">
        <v>19</v>
      </c>
      <c r="B23" s="17">
        <f>COUNTIFS(入力!$B23:$ES23,B$1)</f>
        <v>0</v>
      </c>
      <c r="C23" s="17">
        <f>COUNTIFS(入力!$B23:$ES23,C$1)</f>
        <v>0</v>
      </c>
      <c r="D23" s="17">
        <f>COUNTIFS(入力!$B23:$ES23,D$1)</f>
        <v>0</v>
      </c>
      <c r="E23" s="17"/>
      <c r="F23" s="17"/>
      <c r="G23" s="17"/>
      <c r="H23" s="17"/>
      <c r="I23" s="17"/>
      <c r="J23" s="17"/>
      <c r="K23" s="17"/>
      <c r="L23" s="9" t="s">
        <v>98</v>
      </c>
      <c r="M23" s="6" t="s">
        <v>99</v>
      </c>
      <c r="N23" s="6" t="s">
        <v>100</v>
      </c>
      <c r="O23" s="6"/>
      <c r="P23" s="6"/>
      <c r="Q23" s="6"/>
      <c r="R23" s="6"/>
      <c r="S23" s="6"/>
      <c r="T23" s="6"/>
    </row>
  </sheetData>
  <phoneticPr fontId="1"/>
  <pageMargins left="0.7" right="0.7" top="0.75" bottom="0.75" header="0.3" footer="0.3"/>
  <pageSetup paperSize="12" orientation="landscape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8"/>
  <sheetViews>
    <sheetView workbookViewId="0">
      <selection activeCell="P24" sqref="P24"/>
    </sheetView>
  </sheetViews>
  <sheetFormatPr defaultRowHeight="13.5" x14ac:dyDescent="0.15"/>
  <cols>
    <col min="1" max="1" width="13.625" customWidth="1"/>
    <col min="2" max="2" width="4.375" customWidth="1"/>
    <col min="3" max="3" width="4.25" customWidth="1"/>
    <col min="4" max="5" width="3.375" customWidth="1"/>
    <col min="6" max="6" width="4.625" customWidth="1"/>
    <col min="7" max="11" width="3.375" customWidth="1"/>
    <col min="12" max="12" width="6.75" customWidth="1"/>
    <col min="13" max="13" width="4.625" customWidth="1"/>
    <col min="14" max="15" width="3.375" customWidth="1"/>
    <col min="16" max="16" width="4.25" customWidth="1"/>
    <col min="17" max="21" width="3.375" customWidth="1"/>
    <col min="22" max="31" width="3.625" customWidth="1"/>
  </cols>
  <sheetData>
    <row r="1" spans="1:31" ht="14.25" thickBot="1" x14ac:dyDescent="0.2">
      <c r="F1" t="s">
        <v>109</v>
      </c>
      <c r="K1" s="25"/>
      <c r="L1" s="27"/>
      <c r="P1" t="s">
        <v>110</v>
      </c>
      <c r="U1" s="25"/>
    </row>
    <row r="2" spans="1:31" x14ac:dyDescent="0.15">
      <c r="A2" t="s">
        <v>20</v>
      </c>
      <c r="B2" s="1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3">
        <v>10</v>
      </c>
      <c r="L2" s="1">
        <v>1</v>
      </c>
      <c r="M2" s="2">
        <v>2</v>
      </c>
      <c r="N2" s="2">
        <v>3</v>
      </c>
      <c r="O2" s="2">
        <v>4</v>
      </c>
      <c r="P2" s="2">
        <v>5</v>
      </c>
      <c r="Q2" s="2">
        <v>6</v>
      </c>
      <c r="R2" s="2">
        <v>7</v>
      </c>
      <c r="S2" s="2">
        <v>8</v>
      </c>
      <c r="T2" s="2">
        <v>9</v>
      </c>
      <c r="U2" s="3">
        <v>10</v>
      </c>
      <c r="V2" s="7">
        <v>1</v>
      </c>
      <c r="W2" s="2">
        <v>2</v>
      </c>
      <c r="X2" s="2">
        <v>3</v>
      </c>
      <c r="Y2" s="2">
        <v>4</v>
      </c>
      <c r="Z2" s="2">
        <v>5</v>
      </c>
      <c r="AA2" s="2">
        <v>6</v>
      </c>
      <c r="AB2" s="2">
        <v>7</v>
      </c>
      <c r="AC2" s="2">
        <v>8</v>
      </c>
      <c r="AD2" s="2">
        <v>9</v>
      </c>
      <c r="AE2" s="3">
        <v>10</v>
      </c>
    </row>
    <row r="3" spans="1:31" x14ac:dyDescent="0.15">
      <c r="A3" t="s">
        <v>0</v>
      </c>
      <c r="K3" s="25"/>
      <c r="L3" s="27"/>
      <c r="U3" s="25"/>
    </row>
    <row r="4" spans="1:31" x14ac:dyDescent="0.15">
      <c r="A4" t="s">
        <v>1</v>
      </c>
      <c r="K4" s="25"/>
      <c r="L4" s="27"/>
      <c r="U4" s="25"/>
    </row>
    <row r="5" spans="1:31" x14ac:dyDescent="0.15">
      <c r="A5" t="s">
        <v>2</v>
      </c>
      <c r="K5" s="25"/>
      <c r="L5" s="27"/>
      <c r="U5" s="25"/>
    </row>
    <row r="6" spans="1:31" x14ac:dyDescent="0.15">
      <c r="A6" t="s">
        <v>3</v>
      </c>
      <c r="K6" s="25"/>
      <c r="L6" s="27"/>
      <c r="U6" s="25"/>
    </row>
    <row r="7" spans="1:31" x14ac:dyDescent="0.15">
      <c r="A7" t="s">
        <v>4</v>
      </c>
      <c r="K7" s="25"/>
      <c r="L7" s="27"/>
      <c r="U7" s="25"/>
    </row>
    <row r="8" spans="1:31" x14ac:dyDescent="0.15">
      <c r="A8" t="s">
        <v>5</v>
      </c>
      <c r="K8" s="25"/>
      <c r="L8" s="27"/>
      <c r="U8" s="25"/>
    </row>
    <row r="9" spans="1:31" x14ac:dyDescent="0.15">
      <c r="A9" t="s">
        <v>6</v>
      </c>
      <c r="B9" s="17">
        <f>COUNTIFS(入力!$B8:$ES8,B$2,入力!$B3:$ES3,1)</f>
        <v>0</v>
      </c>
      <c r="C9" s="17">
        <f>COUNTIFS(入力!$B8:$ES8,C$2,入力!$B3:$ES3,1)</f>
        <v>0</v>
      </c>
      <c r="D9" s="17">
        <f>COUNTIFS(入力!$B8:$ES8,D$2,入力!$B3:$ES3,1)</f>
        <v>0</v>
      </c>
      <c r="E9" s="17">
        <f>COUNTIFS(入力!$B8:$ES8,E$2,入力!$B3:$ES3,1)</f>
        <v>0</v>
      </c>
      <c r="F9" s="17">
        <f>COUNTIFS(入力!$B8:$ES8,F$2,入力!$B3:$ES3,1)</f>
        <v>0</v>
      </c>
      <c r="G9" s="17">
        <f>COUNTIFS(入力!$B8:$ES8,G$2,入力!$B3:$ES3,1)</f>
        <v>0</v>
      </c>
      <c r="H9" s="17">
        <f>COUNTIFS(入力!$B8:$ES8,H$2,入力!$B3:$ES3,1)</f>
        <v>0</v>
      </c>
      <c r="I9" s="17">
        <f>COUNTIFS(入力!$B8:$ES8,I$2,入力!$B3:$ES3,1)</f>
        <v>0</v>
      </c>
      <c r="J9" s="17">
        <f>COUNTIFS(入力!$B8:$ES8,J$2,入力!$B3:$ES3,1)</f>
        <v>0</v>
      </c>
      <c r="K9" s="17">
        <f>COUNTIFS(入力!$B8:$ES8,K$2,入力!$B3:$ES3,1)</f>
        <v>0</v>
      </c>
      <c r="L9" s="17">
        <f>COUNTIFS(入力!$B8:$ES8,L$2,入力!$B3:$ES3,2)</f>
        <v>0</v>
      </c>
      <c r="M9" s="17">
        <f>COUNTIFS(入力!$B8:$ES8,M$2,入力!$B3:$ES3,2)</f>
        <v>0</v>
      </c>
      <c r="N9" s="17">
        <f>COUNTIFS(入力!$B8:$ES8,N$2,入力!$B3:$ES3,2)</f>
        <v>0</v>
      </c>
      <c r="O9" s="17">
        <f>COUNTIFS(入力!$B8:$ES8,O$2,入力!$B3:$ES3,2)</f>
        <v>0</v>
      </c>
      <c r="P9" s="17">
        <f>COUNTIFS(入力!$B8:$ES8,P$2,入力!$B3:$ES3,2)</f>
        <v>0</v>
      </c>
      <c r="Q9" s="17">
        <f>COUNTIFS(入力!$B8:$ES8,Q$2,入力!$B3:$ES3,2)</f>
        <v>0</v>
      </c>
      <c r="R9" s="17">
        <f>COUNTIFS(入力!$B8:$ES8,R$2,入力!$B3:$ES3,2)</f>
        <v>0</v>
      </c>
      <c r="S9" s="17">
        <f>COUNTIFS(入力!$B8:$ES8,S$2,入力!$B3:$ES3,2)</f>
        <v>0</v>
      </c>
      <c r="T9" s="17">
        <f>COUNTIFS(入力!$B8:$ES8,T$2,入力!$B3:$ES3,2)</f>
        <v>0</v>
      </c>
      <c r="U9" s="17">
        <f>COUNTIFS(入力!$B8:$ES8,U$2,入力!$B3:$ES3,2)</f>
        <v>0</v>
      </c>
    </row>
    <row r="10" spans="1:31" x14ac:dyDescent="0.15">
      <c r="A10" t="s">
        <v>7</v>
      </c>
      <c r="K10" s="25"/>
      <c r="L10" s="27"/>
      <c r="U10" s="25"/>
    </row>
    <row r="11" spans="1:31" x14ac:dyDescent="0.15">
      <c r="A11" t="s">
        <v>8</v>
      </c>
      <c r="K11" s="25"/>
      <c r="L11" s="27"/>
      <c r="U11" s="25"/>
    </row>
    <row r="12" spans="1:31" x14ac:dyDescent="0.15">
      <c r="A12" t="s">
        <v>9</v>
      </c>
      <c r="K12" s="25"/>
      <c r="L12" s="27"/>
      <c r="U12" s="25"/>
    </row>
    <row r="13" spans="1:31" x14ac:dyDescent="0.15">
      <c r="A13" t="s">
        <v>10</v>
      </c>
      <c r="K13" s="25"/>
      <c r="L13" s="27"/>
      <c r="U13" s="25"/>
    </row>
    <row r="14" spans="1:31" x14ac:dyDescent="0.15">
      <c r="A14" t="s">
        <v>11</v>
      </c>
      <c r="K14" s="25"/>
      <c r="L14" s="27"/>
      <c r="U14" s="25"/>
    </row>
    <row r="15" spans="1:31" x14ac:dyDescent="0.15">
      <c r="A15" t="s">
        <v>105</v>
      </c>
      <c r="K15" s="25"/>
      <c r="L15" s="27"/>
      <c r="U15" s="25"/>
    </row>
    <row r="16" spans="1:31" x14ac:dyDescent="0.15">
      <c r="A16" t="s">
        <v>102</v>
      </c>
      <c r="K16" s="25"/>
      <c r="L16" s="27"/>
      <c r="U16" s="25"/>
    </row>
    <row r="17" spans="1:21" x14ac:dyDescent="0.15">
      <c r="A17" t="s">
        <v>14</v>
      </c>
      <c r="K17" s="25"/>
      <c r="L17" s="27"/>
      <c r="U17" s="25"/>
    </row>
    <row r="18" spans="1:21" x14ac:dyDescent="0.15">
      <c r="A18" t="s">
        <v>15</v>
      </c>
      <c r="K18" s="25"/>
      <c r="L18" s="27"/>
      <c r="U18" s="25"/>
    </row>
    <row r="19" spans="1:21" x14ac:dyDescent="0.15">
      <c r="A19" t="s">
        <v>103</v>
      </c>
      <c r="K19" s="25"/>
      <c r="L19" s="27"/>
      <c r="U19" s="25"/>
    </row>
    <row r="20" spans="1:21" x14ac:dyDescent="0.15">
      <c r="A20" t="s">
        <v>104</v>
      </c>
      <c r="K20" s="25"/>
      <c r="L20" s="27"/>
      <c r="U20" s="25"/>
    </row>
    <row r="21" spans="1:21" x14ac:dyDescent="0.15">
      <c r="A21" t="s">
        <v>18</v>
      </c>
      <c r="K21" s="25"/>
      <c r="L21" s="27"/>
      <c r="U21" s="25"/>
    </row>
    <row r="22" spans="1:21" x14ac:dyDescent="0.15">
      <c r="A22" t="s">
        <v>18</v>
      </c>
      <c r="K22" s="25"/>
      <c r="L22" s="27"/>
      <c r="U22" s="25"/>
    </row>
    <row r="23" spans="1:21" x14ac:dyDescent="0.15">
      <c r="A23" t="s">
        <v>18</v>
      </c>
      <c r="K23" s="25"/>
      <c r="L23" s="27"/>
      <c r="U23" s="25"/>
    </row>
    <row r="24" spans="1:21" ht="14.25" thickBot="1" x14ac:dyDescent="0.2">
      <c r="A24" t="s">
        <v>19</v>
      </c>
      <c r="B24" s="20">
        <f>COUNTIFS(入力!$B23:$ES23,B$2,入力!$B3:$ES3,1)</f>
        <v>0</v>
      </c>
      <c r="C24" s="20">
        <f>COUNTIFS(入力!$B23:$ES23,C$2,入力!$B3:$ES3,1)</f>
        <v>0</v>
      </c>
      <c r="D24" s="20">
        <f>COUNTIFS(入力!$B23:$ES23,D$2,入力!$B3:$ES3,1)</f>
        <v>0</v>
      </c>
      <c r="E24" s="22" t="s">
        <v>107</v>
      </c>
      <c r="F24" s="23">
        <f>7/31</f>
        <v>0.22580645161290322</v>
      </c>
      <c r="G24" s="22"/>
      <c r="H24" s="22"/>
      <c r="I24" s="22"/>
      <c r="J24" s="22"/>
      <c r="K24" s="26"/>
      <c r="L24" s="17">
        <f>COUNTIFS(入力!$B23:$ES23,L$2,入力!$B3:$ES3,2)</f>
        <v>0</v>
      </c>
      <c r="M24" s="17">
        <f>COUNTIFS(入力!$B23:$ES23,M$2,入力!$B3:$ES3,2)</f>
        <v>0</v>
      </c>
      <c r="N24" s="17">
        <f>COUNTIFS(入力!$B23:$ES23,N$2,入力!$B3:$ES3,2)</f>
        <v>0</v>
      </c>
      <c r="O24" s="18" t="s">
        <v>107</v>
      </c>
      <c r="P24" s="19">
        <f>8/10</f>
        <v>0.8</v>
      </c>
      <c r="Q24" s="18"/>
      <c r="R24" s="18"/>
      <c r="S24" s="18"/>
      <c r="T24" s="18"/>
      <c r="U24" s="28"/>
    </row>
    <row r="25" spans="1:21" x14ac:dyDescent="0.15">
      <c r="A25" s="1"/>
      <c r="B25" s="2">
        <v>0.3</v>
      </c>
      <c r="C25" s="2">
        <v>0.5</v>
      </c>
      <c r="D25" s="2">
        <v>1</v>
      </c>
      <c r="E25" s="2">
        <v>2</v>
      </c>
      <c r="F25" s="2">
        <v>3</v>
      </c>
      <c r="G25" s="2">
        <v>4</v>
      </c>
      <c r="H25" s="2">
        <v>5</v>
      </c>
      <c r="I25" s="2">
        <v>7</v>
      </c>
      <c r="J25" s="2">
        <v>9</v>
      </c>
      <c r="K25" s="3">
        <v>10</v>
      </c>
      <c r="L25" s="27">
        <v>0.3</v>
      </c>
      <c r="M25">
        <v>0.5</v>
      </c>
      <c r="N25">
        <v>1</v>
      </c>
      <c r="O25">
        <v>2</v>
      </c>
      <c r="P25">
        <v>3</v>
      </c>
      <c r="Q25">
        <v>4</v>
      </c>
      <c r="R25">
        <v>5</v>
      </c>
      <c r="S25">
        <v>7</v>
      </c>
      <c r="T25">
        <v>9</v>
      </c>
      <c r="U25" s="25">
        <v>10</v>
      </c>
    </row>
    <row r="26" spans="1:21" x14ac:dyDescent="0.15">
      <c r="A26" s="17" t="s">
        <v>106</v>
      </c>
      <c r="B26" s="4">
        <f>B9*B25</f>
        <v>0</v>
      </c>
      <c r="C26" s="4">
        <f t="shared" ref="C26:K26" si="0">C9*C25</f>
        <v>0</v>
      </c>
      <c r="D26" s="4">
        <f t="shared" si="0"/>
        <v>0</v>
      </c>
      <c r="E26" s="4">
        <f t="shared" si="0"/>
        <v>0</v>
      </c>
      <c r="F26" s="4">
        <f t="shared" si="0"/>
        <v>0</v>
      </c>
      <c r="G26" s="4">
        <f t="shared" si="0"/>
        <v>0</v>
      </c>
      <c r="H26" s="4">
        <f t="shared" si="0"/>
        <v>0</v>
      </c>
      <c r="I26" s="4">
        <f t="shared" si="0"/>
        <v>0</v>
      </c>
      <c r="J26" s="4">
        <f t="shared" si="0"/>
        <v>0</v>
      </c>
      <c r="K26" s="5">
        <f t="shared" si="0"/>
        <v>0</v>
      </c>
      <c r="L26" s="17">
        <f>L9*L25</f>
        <v>0</v>
      </c>
      <c r="M26" s="4">
        <f t="shared" ref="M26:U26" si="1">M9*M25</f>
        <v>0</v>
      </c>
      <c r="N26" s="4">
        <f t="shared" si="1"/>
        <v>0</v>
      </c>
      <c r="O26" s="4">
        <f t="shared" si="1"/>
        <v>0</v>
      </c>
      <c r="P26" s="4">
        <f t="shared" si="1"/>
        <v>0</v>
      </c>
      <c r="Q26" s="4">
        <f t="shared" si="1"/>
        <v>0</v>
      </c>
      <c r="R26" s="4">
        <f t="shared" si="1"/>
        <v>0</v>
      </c>
      <c r="S26" s="4">
        <f t="shared" si="1"/>
        <v>0</v>
      </c>
      <c r="T26" s="4">
        <f t="shared" si="1"/>
        <v>0</v>
      </c>
      <c r="U26" s="5">
        <f t="shared" si="1"/>
        <v>0</v>
      </c>
    </row>
    <row r="27" spans="1:21" x14ac:dyDescent="0.15">
      <c r="A27" s="17" t="s">
        <v>108</v>
      </c>
      <c r="K27" s="25"/>
      <c r="L27" s="17" t="s">
        <v>108</v>
      </c>
      <c r="U27" s="25"/>
    </row>
    <row r="28" spans="1:21" ht="14.25" thickBot="1" x14ac:dyDescent="0.2">
      <c r="A28" s="24" t="e">
        <f>SUM(B26:K26)/SUM(B9:K9)</f>
        <v>#DIV/0!</v>
      </c>
      <c r="K28" s="25"/>
      <c r="L28" s="21" t="e">
        <f>SUM(L26:U26)/SUM(L9:U9)</f>
        <v>#DIV/0!</v>
      </c>
      <c r="U28" s="25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24"/>
  <sheetViews>
    <sheetView workbookViewId="0">
      <selection activeCell="L2" sqref="L2"/>
    </sheetView>
  </sheetViews>
  <sheetFormatPr defaultRowHeight="13.5" x14ac:dyDescent="0.15"/>
  <cols>
    <col min="1" max="1" width="12.375" customWidth="1"/>
    <col min="2" max="2" width="7.375" customWidth="1"/>
    <col min="3" max="4" width="6.5" customWidth="1"/>
    <col min="5" max="5" width="6" customWidth="1"/>
    <col min="6" max="6" width="6.5" customWidth="1"/>
    <col min="7" max="7" width="5.875" customWidth="1"/>
    <col min="8" max="8" width="5.5" customWidth="1"/>
    <col min="9" max="9" width="6.125" customWidth="1"/>
    <col min="10" max="10" width="5.5" customWidth="1"/>
    <col min="11" max="11" width="4.5" customWidth="1"/>
  </cols>
  <sheetData>
    <row r="1" spans="1:20" ht="14.25" thickBot="1" x14ac:dyDescent="0.2">
      <c r="C1" t="s">
        <v>111</v>
      </c>
      <c r="D1" s="16"/>
      <c r="L1" t="s">
        <v>112</v>
      </c>
    </row>
    <row r="2" spans="1:20" x14ac:dyDescent="0.15">
      <c r="A2" s="10" t="s">
        <v>20</v>
      </c>
      <c r="B2" s="1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3">
        <v>10</v>
      </c>
      <c r="L2" s="7"/>
      <c r="M2" s="2"/>
      <c r="N2" s="2"/>
      <c r="O2" s="2"/>
      <c r="P2" s="2"/>
      <c r="Q2" s="2"/>
      <c r="R2" s="2"/>
      <c r="S2" s="2"/>
      <c r="T2" s="2"/>
    </row>
    <row r="3" spans="1:20" x14ac:dyDescent="0.15">
      <c r="A3" s="11" t="s">
        <v>0</v>
      </c>
      <c r="B3" s="13">
        <f>集計!B2/48</f>
        <v>0</v>
      </c>
      <c r="C3" s="13">
        <f>集計!C2/48</f>
        <v>0</v>
      </c>
      <c r="D3" s="13">
        <f>集計!D2/48</f>
        <v>0</v>
      </c>
      <c r="E3" s="14"/>
      <c r="F3" s="14"/>
      <c r="G3" s="14"/>
      <c r="H3" s="14"/>
      <c r="I3" s="14"/>
      <c r="J3" s="14"/>
      <c r="K3" s="15"/>
      <c r="L3" s="8" t="s">
        <v>21</v>
      </c>
      <c r="M3" s="4" t="s">
        <v>22</v>
      </c>
      <c r="N3" s="4" t="s">
        <v>23</v>
      </c>
      <c r="O3" s="4"/>
      <c r="P3" s="4"/>
      <c r="Q3" s="4"/>
      <c r="R3" s="4"/>
      <c r="S3" s="4"/>
      <c r="T3" s="4"/>
    </row>
    <row r="4" spans="1:20" x14ac:dyDescent="0.15">
      <c r="A4" s="11" t="s">
        <v>1</v>
      </c>
      <c r="B4" s="13">
        <f>集計!B3/48</f>
        <v>0</v>
      </c>
      <c r="C4" s="13">
        <f>集計!C3/48</f>
        <v>0</v>
      </c>
      <c r="D4" s="13">
        <f>集計!D3/48</f>
        <v>0</v>
      </c>
      <c r="E4" s="13">
        <f>集計!E3/48</f>
        <v>0</v>
      </c>
      <c r="F4" s="13">
        <f>集計!F3/48</f>
        <v>0</v>
      </c>
      <c r="G4" s="13"/>
      <c r="H4" s="13"/>
      <c r="I4" s="13"/>
      <c r="J4" s="13"/>
      <c r="K4" s="13"/>
      <c r="L4" s="8" t="s">
        <v>24</v>
      </c>
      <c r="M4" s="4" t="s">
        <v>25</v>
      </c>
      <c r="N4" s="4" t="s">
        <v>26</v>
      </c>
      <c r="O4" s="4" t="s">
        <v>27</v>
      </c>
      <c r="P4" s="4" t="s">
        <v>28</v>
      </c>
      <c r="Q4" s="4"/>
      <c r="R4" s="4"/>
      <c r="S4" s="4"/>
      <c r="T4" s="4"/>
    </row>
    <row r="5" spans="1:20" x14ac:dyDescent="0.15">
      <c r="A5" s="11" t="s">
        <v>2</v>
      </c>
      <c r="B5" s="13">
        <f>集計!B4/48</f>
        <v>0</v>
      </c>
      <c r="C5" s="13">
        <f>集計!C4/48</f>
        <v>0</v>
      </c>
      <c r="D5" s="13">
        <f>集計!D4/48</f>
        <v>0</v>
      </c>
      <c r="E5" s="13">
        <f>集計!E4/48</f>
        <v>0</v>
      </c>
      <c r="F5" s="13">
        <f>集計!F4/48</f>
        <v>0</v>
      </c>
      <c r="G5" s="13">
        <f>集計!G4/48</f>
        <v>0</v>
      </c>
      <c r="H5" s="13">
        <f>集計!H4/48</f>
        <v>0</v>
      </c>
      <c r="I5" s="13">
        <f>集計!I4/48</f>
        <v>0</v>
      </c>
      <c r="J5" s="13">
        <f>集計!J4/48</f>
        <v>0</v>
      </c>
      <c r="K5" s="13"/>
      <c r="L5" s="8" t="s">
        <v>29</v>
      </c>
      <c r="M5" s="4" t="s">
        <v>30</v>
      </c>
      <c r="N5" s="4" t="s">
        <v>31</v>
      </c>
      <c r="O5" s="4" t="s">
        <v>32</v>
      </c>
      <c r="P5" s="4" t="s">
        <v>33</v>
      </c>
      <c r="Q5" s="4" t="s">
        <v>34</v>
      </c>
      <c r="R5" s="4" t="s">
        <v>35</v>
      </c>
      <c r="S5" s="4" t="s">
        <v>36</v>
      </c>
      <c r="T5" s="4" t="s">
        <v>37</v>
      </c>
    </row>
    <row r="6" spans="1:20" x14ac:dyDescent="0.15">
      <c r="A6" s="11" t="s">
        <v>3</v>
      </c>
      <c r="B6" s="13">
        <f>集計!B5/48</f>
        <v>0</v>
      </c>
      <c r="C6" s="13">
        <f>集計!C5/48</f>
        <v>0</v>
      </c>
      <c r="D6" s="13"/>
      <c r="E6" s="13"/>
      <c r="F6" s="13"/>
      <c r="G6" s="13"/>
      <c r="H6" s="13"/>
      <c r="I6" s="13"/>
      <c r="J6" s="13"/>
      <c r="K6" s="13"/>
      <c r="L6" s="8" t="s">
        <v>38</v>
      </c>
      <c r="M6" s="4" t="s">
        <v>39</v>
      </c>
      <c r="N6" s="4"/>
      <c r="O6" s="4"/>
      <c r="P6" s="4"/>
      <c r="Q6" s="4"/>
      <c r="R6" s="4"/>
      <c r="S6" s="4"/>
      <c r="T6" s="4"/>
    </row>
    <row r="7" spans="1:20" x14ac:dyDescent="0.15">
      <c r="A7" s="11" t="s">
        <v>4</v>
      </c>
      <c r="B7" s="13">
        <f>集計!B6/48</f>
        <v>0</v>
      </c>
      <c r="C7" s="13">
        <f>集計!C6/48</f>
        <v>0</v>
      </c>
      <c r="D7" s="13">
        <f>集計!D6/48</f>
        <v>0</v>
      </c>
      <c r="E7" s="13">
        <f>集計!E6/48</f>
        <v>0</v>
      </c>
      <c r="F7" s="13">
        <f>集計!F6/48</f>
        <v>0</v>
      </c>
      <c r="G7" s="13"/>
      <c r="H7" s="13"/>
      <c r="I7" s="13"/>
      <c r="J7" s="13"/>
      <c r="K7" s="13"/>
      <c r="L7" s="8" t="s">
        <v>40</v>
      </c>
      <c r="M7" s="4" t="s">
        <v>41</v>
      </c>
      <c r="N7" s="4" t="s">
        <v>42</v>
      </c>
      <c r="O7" s="4" t="s">
        <v>43</v>
      </c>
      <c r="P7" s="4" t="s">
        <v>44</v>
      </c>
      <c r="Q7" s="4"/>
      <c r="R7" s="4"/>
      <c r="S7" s="4"/>
      <c r="T7" s="4"/>
    </row>
    <row r="8" spans="1:20" x14ac:dyDescent="0.15">
      <c r="A8" s="11" t="s">
        <v>5</v>
      </c>
      <c r="B8" s="13">
        <f>集計!B7/48</f>
        <v>0</v>
      </c>
      <c r="C8" s="13">
        <f>集計!C7/48</f>
        <v>0</v>
      </c>
      <c r="D8" s="13">
        <f>集計!D7/48</f>
        <v>0</v>
      </c>
      <c r="E8" s="13">
        <f>集計!E7/48</f>
        <v>0</v>
      </c>
      <c r="F8" s="13"/>
      <c r="G8" s="13"/>
      <c r="H8" s="13"/>
      <c r="I8" s="13"/>
      <c r="J8" s="13"/>
      <c r="K8" s="13"/>
      <c r="L8" s="8" t="s">
        <v>45</v>
      </c>
      <c r="M8" s="4" t="s">
        <v>46</v>
      </c>
      <c r="N8" s="4" t="s">
        <v>47</v>
      </c>
      <c r="O8" s="4" t="s">
        <v>48</v>
      </c>
      <c r="P8" s="4"/>
      <c r="Q8" s="4"/>
      <c r="R8" s="4"/>
      <c r="S8" s="4"/>
      <c r="T8" s="4"/>
    </row>
    <row r="9" spans="1:20" x14ac:dyDescent="0.15">
      <c r="A9" s="11" t="s">
        <v>6</v>
      </c>
      <c r="B9" s="13">
        <f>集計!B8/48</f>
        <v>0</v>
      </c>
      <c r="C9" s="13">
        <f>集計!C8/48</f>
        <v>0</v>
      </c>
      <c r="D9" s="13">
        <f>集計!D8/48</f>
        <v>0</v>
      </c>
      <c r="E9" s="13">
        <f>集計!E8/48</f>
        <v>0</v>
      </c>
      <c r="F9" s="13">
        <f>集計!F8/48</f>
        <v>0</v>
      </c>
      <c r="G9" s="13">
        <f>集計!G8/48</f>
        <v>0</v>
      </c>
      <c r="H9" s="13">
        <f>集計!H8/48</f>
        <v>0</v>
      </c>
      <c r="I9" s="13">
        <f>集計!I8/48</f>
        <v>0</v>
      </c>
      <c r="J9" s="13">
        <f>集計!J8/48</f>
        <v>0</v>
      </c>
      <c r="K9" s="13">
        <f>集計!K8/48</f>
        <v>0</v>
      </c>
      <c r="L9" s="8" t="s">
        <v>49</v>
      </c>
      <c r="M9" s="4" t="s">
        <v>50</v>
      </c>
      <c r="N9" s="4" t="s">
        <v>51</v>
      </c>
      <c r="O9" s="4" t="s">
        <v>52</v>
      </c>
      <c r="P9" s="4" t="s">
        <v>53</v>
      </c>
      <c r="Q9" s="4" t="s">
        <v>54</v>
      </c>
      <c r="R9" s="4" t="s">
        <v>55</v>
      </c>
      <c r="S9" s="4" t="s">
        <v>56</v>
      </c>
      <c r="T9" s="4" t="s">
        <v>57</v>
      </c>
    </row>
    <row r="10" spans="1:20" x14ac:dyDescent="0.15">
      <c r="A10" s="11" t="s">
        <v>7</v>
      </c>
      <c r="B10" s="13">
        <f>集計!B9/48</f>
        <v>0</v>
      </c>
      <c r="C10" s="13">
        <f>集計!C9/48</f>
        <v>0</v>
      </c>
      <c r="D10" s="13">
        <f>集計!D9/48</f>
        <v>0</v>
      </c>
      <c r="E10" s="13">
        <f>集計!E9/48</f>
        <v>0</v>
      </c>
      <c r="F10" s="13">
        <f>集計!F9/48</f>
        <v>0</v>
      </c>
      <c r="G10" s="13"/>
      <c r="H10" s="13"/>
      <c r="I10" s="13"/>
      <c r="J10" s="13"/>
      <c r="K10" s="13"/>
      <c r="L10" s="8" t="s">
        <v>59</v>
      </c>
      <c r="M10" s="4" t="s">
        <v>60</v>
      </c>
      <c r="N10" s="4" t="s">
        <v>61</v>
      </c>
      <c r="O10" s="4" t="s">
        <v>62</v>
      </c>
      <c r="P10" s="4" t="s">
        <v>63</v>
      </c>
      <c r="Q10" s="4"/>
      <c r="R10" s="4" t="s">
        <v>56</v>
      </c>
      <c r="S10" s="4" t="s">
        <v>57</v>
      </c>
      <c r="T10" s="5" t="s">
        <v>58</v>
      </c>
    </row>
    <row r="11" spans="1:20" x14ac:dyDescent="0.15">
      <c r="A11" s="11" t="s">
        <v>8</v>
      </c>
      <c r="B11" s="13">
        <f>集計!B10/48</f>
        <v>0</v>
      </c>
      <c r="C11" s="13">
        <f>集計!C10/48</f>
        <v>0</v>
      </c>
      <c r="D11" s="13">
        <f>集計!D10/48</f>
        <v>0</v>
      </c>
      <c r="E11" s="13"/>
      <c r="F11" s="13"/>
      <c r="G11" s="13"/>
      <c r="H11" s="13"/>
      <c r="I11" s="13"/>
      <c r="J11" s="13"/>
      <c r="K11" s="13"/>
      <c r="L11" s="8" t="s">
        <v>64</v>
      </c>
      <c r="M11" s="4" t="s">
        <v>65</v>
      </c>
      <c r="N11" s="4" t="s">
        <v>66</v>
      </c>
      <c r="O11" s="4" t="s">
        <v>67</v>
      </c>
      <c r="P11" s="4"/>
      <c r="Q11" s="4"/>
      <c r="R11" s="4"/>
      <c r="S11" s="4"/>
      <c r="T11" s="4"/>
    </row>
    <row r="12" spans="1:20" x14ac:dyDescent="0.15">
      <c r="A12" s="11" t="s">
        <v>9</v>
      </c>
      <c r="B12" s="13">
        <f>集計!B11/48</f>
        <v>0</v>
      </c>
      <c r="C12" s="13">
        <f>集計!C11/48</f>
        <v>0</v>
      </c>
      <c r="D12" s="13">
        <f>集計!D11/48</f>
        <v>0</v>
      </c>
      <c r="E12" s="13">
        <f>集計!E11/48</f>
        <v>0</v>
      </c>
      <c r="F12" s="13">
        <f>集計!F11/48</f>
        <v>0</v>
      </c>
      <c r="G12" s="13">
        <f>集計!G11/48</f>
        <v>0</v>
      </c>
      <c r="H12" s="13"/>
      <c r="I12" s="13"/>
      <c r="J12" s="13"/>
      <c r="K12" s="13"/>
      <c r="L12" s="8" t="s">
        <v>68</v>
      </c>
      <c r="M12" s="4" t="s">
        <v>69</v>
      </c>
      <c r="N12" s="4" t="s">
        <v>70</v>
      </c>
      <c r="O12" s="4" t="s">
        <v>71</v>
      </c>
      <c r="P12" s="4" t="s">
        <v>72</v>
      </c>
      <c r="Q12" s="4" t="s">
        <v>73</v>
      </c>
      <c r="R12" s="4"/>
      <c r="S12" s="4"/>
      <c r="T12" s="4"/>
    </row>
    <row r="13" spans="1:20" x14ac:dyDescent="0.15">
      <c r="A13" s="11" t="s">
        <v>10</v>
      </c>
      <c r="B13" s="13">
        <f>集計!B12/48</f>
        <v>0</v>
      </c>
      <c r="C13" s="13">
        <f>集計!C12/48</f>
        <v>0</v>
      </c>
      <c r="D13" s="13">
        <f>集計!D12/48</f>
        <v>0</v>
      </c>
      <c r="E13" s="13">
        <f>集計!E12/48</f>
        <v>0</v>
      </c>
      <c r="F13" s="13">
        <f>集計!F12/48</f>
        <v>0</v>
      </c>
      <c r="G13" s="13">
        <f>集計!G12/48</f>
        <v>0</v>
      </c>
      <c r="H13" s="13">
        <f>集計!H12/48</f>
        <v>0</v>
      </c>
      <c r="I13" s="13"/>
      <c r="J13" s="13"/>
      <c r="K13" s="13"/>
      <c r="L13" s="8" t="s">
        <v>74</v>
      </c>
      <c r="M13" s="4" t="s">
        <v>75</v>
      </c>
      <c r="N13" s="4" t="s">
        <v>76</v>
      </c>
      <c r="O13" s="4" t="s">
        <v>77</v>
      </c>
      <c r="P13" s="4" t="s">
        <v>78</v>
      </c>
      <c r="Q13" s="4" t="s">
        <v>79</v>
      </c>
      <c r="R13" s="4" t="s">
        <v>80</v>
      </c>
      <c r="S13" s="4"/>
      <c r="T13" s="4"/>
    </row>
    <row r="14" spans="1:20" x14ac:dyDescent="0.15">
      <c r="A14" s="11" t="s">
        <v>11</v>
      </c>
      <c r="B14" s="13">
        <f>集計!B13/48</f>
        <v>0</v>
      </c>
      <c r="C14" s="13">
        <f>集計!C13/48</f>
        <v>0</v>
      </c>
      <c r="D14" s="13">
        <f>集計!D13/48</f>
        <v>0</v>
      </c>
      <c r="E14" s="13">
        <f>集計!E13/48</f>
        <v>0</v>
      </c>
      <c r="F14" s="13">
        <f>集計!F13/48</f>
        <v>0</v>
      </c>
      <c r="G14" s="13">
        <f>集計!G13/48</f>
        <v>0</v>
      </c>
      <c r="H14" s="13">
        <f>集計!H13/48</f>
        <v>0</v>
      </c>
      <c r="I14" s="13"/>
      <c r="J14" s="13"/>
      <c r="K14" s="13"/>
      <c r="L14" s="8" t="s">
        <v>74</v>
      </c>
      <c r="M14" s="4" t="s">
        <v>75</v>
      </c>
      <c r="N14" s="4" t="s">
        <v>76</v>
      </c>
      <c r="O14" s="4" t="s">
        <v>77</v>
      </c>
      <c r="P14" s="4" t="s">
        <v>78</v>
      </c>
      <c r="Q14" s="4" t="s">
        <v>79</v>
      </c>
      <c r="R14" s="4" t="s">
        <v>80</v>
      </c>
      <c r="S14" s="4"/>
      <c r="T14" s="4"/>
    </row>
    <row r="15" spans="1:20" x14ac:dyDescent="0.15">
      <c r="A15" s="11" t="s">
        <v>12</v>
      </c>
      <c r="B15" s="13">
        <f>集計!B14/48</f>
        <v>0</v>
      </c>
      <c r="C15" s="13">
        <f>集計!C14/48</f>
        <v>0</v>
      </c>
      <c r="D15" s="13">
        <f>集計!D14/48</f>
        <v>0</v>
      </c>
      <c r="E15" s="13">
        <f>集計!E14/48</f>
        <v>0</v>
      </c>
      <c r="F15" s="13">
        <f>集計!F14/48</f>
        <v>0</v>
      </c>
      <c r="G15" s="13">
        <f>集計!G14/48</f>
        <v>0</v>
      </c>
      <c r="H15" s="13">
        <f>集計!H14/48</f>
        <v>0</v>
      </c>
      <c r="I15" s="13"/>
      <c r="J15" s="13"/>
      <c r="K15" s="13"/>
      <c r="L15" s="8" t="s">
        <v>81</v>
      </c>
      <c r="M15" s="4" t="s">
        <v>82</v>
      </c>
      <c r="N15" s="4" t="s">
        <v>83</v>
      </c>
      <c r="O15" s="4" t="s">
        <v>84</v>
      </c>
      <c r="P15" s="4" t="s">
        <v>85</v>
      </c>
      <c r="Q15" s="4" t="s">
        <v>86</v>
      </c>
      <c r="R15" s="4" t="s">
        <v>87</v>
      </c>
      <c r="S15" s="4"/>
      <c r="T15" s="4"/>
    </row>
    <row r="16" spans="1:20" x14ac:dyDescent="0.15">
      <c r="A16" s="11" t="s">
        <v>13</v>
      </c>
      <c r="B16" s="13">
        <f>集計!B15/48</f>
        <v>0</v>
      </c>
      <c r="C16" s="13">
        <f>集計!C15/48</f>
        <v>0</v>
      </c>
      <c r="D16" s="13">
        <f>集計!D15/48</f>
        <v>0</v>
      </c>
      <c r="E16" s="13"/>
      <c r="F16" s="13"/>
      <c r="G16" s="13"/>
      <c r="H16" s="13"/>
      <c r="I16" s="13"/>
      <c r="J16" s="13"/>
      <c r="K16" s="13"/>
      <c r="L16" s="8" t="s">
        <v>88</v>
      </c>
      <c r="M16" s="4" t="s">
        <v>89</v>
      </c>
      <c r="N16" s="4" t="s">
        <v>90</v>
      </c>
      <c r="O16" s="4"/>
      <c r="P16" s="4"/>
      <c r="Q16" s="4"/>
      <c r="R16" s="4"/>
      <c r="S16" s="4"/>
      <c r="T16" s="4"/>
    </row>
    <row r="17" spans="1:20" x14ac:dyDescent="0.15">
      <c r="A17" s="11" t="s">
        <v>14</v>
      </c>
      <c r="B17" s="13">
        <f>集計!B16/48</f>
        <v>0</v>
      </c>
      <c r="C17" s="13">
        <f>集計!C16/48</f>
        <v>0</v>
      </c>
      <c r="D17" s="13">
        <f>集計!D16/48</f>
        <v>0</v>
      </c>
      <c r="E17" s="13"/>
      <c r="F17" s="13"/>
      <c r="G17" s="13"/>
      <c r="H17" s="13"/>
      <c r="I17" s="13"/>
      <c r="J17" s="13"/>
      <c r="K17" s="13"/>
      <c r="L17" s="8" t="s">
        <v>88</v>
      </c>
      <c r="M17" s="4" t="s">
        <v>89</v>
      </c>
      <c r="N17" s="4" t="s">
        <v>90</v>
      </c>
      <c r="O17" s="4"/>
      <c r="P17" s="4"/>
      <c r="Q17" s="4"/>
      <c r="R17" s="4"/>
      <c r="S17" s="4"/>
      <c r="T17" s="4"/>
    </row>
    <row r="18" spans="1:20" x14ac:dyDescent="0.15">
      <c r="A18" s="11" t="s">
        <v>15</v>
      </c>
      <c r="B18" s="13">
        <f>集計!B17/48</f>
        <v>0</v>
      </c>
      <c r="C18" s="13">
        <f>集計!C17/48</f>
        <v>0</v>
      </c>
      <c r="D18" s="13">
        <f>集計!D17/48</f>
        <v>0</v>
      </c>
      <c r="E18" s="13"/>
      <c r="F18" s="13"/>
      <c r="G18" s="13"/>
      <c r="H18" s="13"/>
      <c r="I18" s="13"/>
      <c r="J18" s="13"/>
      <c r="K18" s="13"/>
      <c r="L18" s="8" t="s">
        <v>88</v>
      </c>
      <c r="M18" s="4" t="s">
        <v>89</v>
      </c>
      <c r="N18" s="4" t="s">
        <v>90</v>
      </c>
      <c r="O18" s="4"/>
      <c r="P18" s="4"/>
      <c r="Q18" s="4"/>
      <c r="R18" s="4"/>
      <c r="S18" s="4"/>
      <c r="T18" s="4"/>
    </row>
    <row r="19" spans="1:20" x14ac:dyDescent="0.15">
      <c r="A19" s="11" t="s">
        <v>16</v>
      </c>
      <c r="B19" s="13">
        <f>集計!B18/48</f>
        <v>0</v>
      </c>
      <c r="C19" s="13">
        <f>集計!C18/48</f>
        <v>0</v>
      </c>
      <c r="D19" s="13">
        <f>集計!D18/48</f>
        <v>0</v>
      </c>
      <c r="E19" s="13"/>
      <c r="F19" s="13"/>
      <c r="G19" s="13"/>
      <c r="H19" s="13"/>
      <c r="I19" s="13"/>
      <c r="J19" s="13"/>
      <c r="K19" s="13"/>
      <c r="L19" s="8" t="s">
        <v>88</v>
      </c>
      <c r="M19" s="4" t="s">
        <v>89</v>
      </c>
      <c r="N19" s="4" t="s">
        <v>90</v>
      </c>
      <c r="O19" s="4"/>
      <c r="P19" s="4"/>
      <c r="Q19" s="4"/>
      <c r="R19" s="4"/>
      <c r="S19" s="4"/>
      <c r="T19" s="4"/>
    </row>
    <row r="20" spans="1:20" x14ac:dyDescent="0.15">
      <c r="A20" s="11" t="s">
        <v>17</v>
      </c>
      <c r="B20" s="13">
        <f>集計!B19/48</f>
        <v>0</v>
      </c>
      <c r="C20" s="13">
        <f>集計!C19/48</f>
        <v>0</v>
      </c>
      <c r="D20" s="13">
        <f>集計!D19/48</f>
        <v>0</v>
      </c>
      <c r="E20" s="13"/>
      <c r="F20" s="13"/>
      <c r="G20" s="13"/>
      <c r="H20" s="13"/>
      <c r="I20" s="13"/>
      <c r="J20" s="13"/>
      <c r="K20" s="13"/>
      <c r="L20" s="8" t="s">
        <v>88</v>
      </c>
      <c r="M20" s="4" t="s">
        <v>89</v>
      </c>
      <c r="N20" s="4" t="s">
        <v>90</v>
      </c>
      <c r="O20" s="4"/>
      <c r="P20" s="4"/>
      <c r="Q20" s="4"/>
      <c r="R20" s="4"/>
      <c r="S20" s="4"/>
      <c r="T20" s="4"/>
    </row>
    <row r="21" spans="1:20" x14ac:dyDescent="0.15">
      <c r="A21" s="11" t="s">
        <v>18</v>
      </c>
      <c r="B21" s="13">
        <f>集計!B20/48</f>
        <v>0</v>
      </c>
      <c r="C21" s="13">
        <f>集計!C20/48</f>
        <v>0</v>
      </c>
      <c r="D21" s="13">
        <f>集計!D20/48</f>
        <v>0</v>
      </c>
      <c r="E21" s="13">
        <f>集計!E20/48</f>
        <v>0</v>
      </c>
      <c r="F21" s="13">
        <f>集計!F20/48</f>
        <v>0</v>
      </c>
      <c r="G21" s="13">
        <f>集計!G20/48</f>
        <v>0</v>
      </c>
      <c r="H21" s="13">
        <f>集計!H20/48</f>
        <v>0</v>
      </c>
      <c r="I21" s="13">
        <f>集計!I20/48</f>
        <v>0</v>
      </c>
      <c r="J21" s="13"/>
      <c r="K21" s="13"/>
      <c r="L21" s="8" t="s">
        <v>91</v>
      </c>
      <c r="M21" s="4" t="s">
        <v>92</v>
      </c>
      <c r="N21" s="4" t="s">
        <v>93</v>
      </c>
      <c r="O21" s="4" t="s">
        <v>94</v>
      </c>
      <c r="P21" s="4"/>
      <c r="Q21" s="4"/>
      <c r="R21" s="4"/>
      <c r="S21" s="4"/>
      <c r="T21" s="4"/>
    </row>
    <row r="22" spans="1:20" x14ac:dyDescent="0.15">
      <c r="A22" s="11" t="s">
        <v>18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8" t="s">
        <v>95</v>
      </c>
      <c r="M22" s="4" t="s">
        <v>96</v>
      </c>
      <c r="N22" s="4" t="s">
        <v>101</v>
      </c>
      <c r="O22" s="4"/>
      <c r="P22" s="4" t="s">
        <v>97</v>
      </c>
      <c r="Q22" s="4"/>
      <c r="R22" s="4"/>
      <c r="S22" s="4"/>
      <c r="T22" s="4"/>
    </row>
    <row r="23" spans="1:20" x14ac:dyDescent="0.15">
      <c r="A23" s="11" t="s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8"/>
      <c r="M23" s="4"/>
      <c r="N23" s="4"/>
      <c r="O23" s="4"/>
      <c r="P23" s="4"/>
      <c r="Q23" s="4"/>
      <c r="R23" s="4"/>
      <c r="S23" s="4"/>
      <c r="T23" s="4"/>
    </row>
    <row r="24" spans="1:20" ht="14.25" thickBot="1" x14ac:dyDescent="0.2">
      <c r="A24" s="12" t="s">
        <v>19</v>
      </c>
      <c r="B24" s="13">
        <f>集計!B23/48</f>
        <v>0</v>
      </c>
      <c r="C24" s="13">
        <f>集計!C23/48</f>
        <v>0</v>
      </c>
      <c r="D24" s="13">
        <f>集計!D23/48</f>
        <v>0</v>
      </c>
      <c r="E24" s="13"/>
      <c r="F24" s="13"/>
      <c r="G24" s="13"/>
      <c r="H24" s="13"/>
      <c r="I24" s="13"/>
      <c r="J24" s="13"/>
      <c r="K24" s="13"/>
      <c r="L24" s="9" t="s">
        <v>98</v>
      </c>
      <c r="M24" s="6" t="s">
        <v>99</v>
      </c>
      <c r="N24" s="6" t="s">
        <v>100</v>
      </c>
      <c r="O24" s="6"/>
      <c r="P24" s="6"/>
      <c r="Q24" s="6"/>
      <c r="R24" s="6"/>
      <c r="S24" s="6"/>
      <c r="T24" s="6"/>
    </row>
  </sheetData>
  <phoneticPr fontId="1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</vt:lpstr>
      <vt:lpstr>集計</vt:lpstr>
      <vt:lpstr>職種別集計</vt:lpstr>
      <vt:lpstr>%集計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熊野谿寛</dc:creator>
  <cp:lastModifiedBy>PC_User</cp:lastModifiedBy>
  <cp:lastPrinted>2021-12-02T08:59:38Z</cp:lastPrinted>
  <dcterms:created xsi:type="dcterms:W3CDTF">2019-11-29T05:07:27Z</dcterms:created>
  <dcterms:modified xsi:type="dcterms:W3CDTF">2025-10-27T06:25:57Z</dcterms:modified>
</cp:coreProperties>
</file>